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T:\Documents Commerciaux\Service Plateaux-Repas\SALONS ET BONS DE COMMANDE\BONS DE COMMANDES EUREXPO ET PALAIS\Automne Hiver 2025  2026\"/>
    </mc:Choice>
  </mc:AlternateContent>
  <xr:revisionPtr revIDLastSave="0" documentId="13_ncr:1_{46411C76-DDF6-440F-8FB8-2817512DCDF7}" xr6:coauthVersionLast="47" xr6:coauthVersionMax="47" xr10:uidLastSave="{00000000-0000-0000-0000-000000000000}"/>
  <bookViews>
    <workbookView xWindow="28680" yWindow="360" windowWidth="25440" windowHeight="15270" xr2:uid="{00000000-000D-0000-FFFF-FFFF0000000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152" i="1" l="1"/>
  <c r="S37" i="1"/>
  <c r="Q146" i="1"/>
  <c r="S146" i="1" s="1"/>
  <c r="Q145" i="1"/>
  <c r="S145" i="1" s="1"/>
  <c r="Q89" i="1"/>
  <c r="S89" i="1" s="1"/>
  <c r="Q90" i="1"/>
  <c r="S90" i="1" s="1"/>
  <c r="Q80" i="1"/>
  <c r="S80" i="1" s="1"/>
  <c r="Q81" i="1"/>
  <c r="S81" i="1" s="1"/>
  <c r="Q32" i="1" l="1"/>
  <c r="S32" i="1" s="1"/>
  <c r="Q33" i="1"/>
  <c r="S33" i="1" s="1"/>
  <c r="Q28" i="1" l="1"/>
  <c r="S28" i="1" s="1"/>
  <c r="Q87" i="1"/>
  <c r="S87" i="1" s="1"/>
  <c r="Q104" i="1" l="1"/>
  <c r="S104" i="1" s="1"/>
  <c r="Q79" i="1"/>
  <c r="S79" i="1" s="1"/>
  <c r="Q58" i="1"/>
  <c r="Q59" i="1"/>
  <c r="Q60" i="1"/>
  <c r="S60" i="1" s="1"/>
  <c r="Q61" i="1"/>
  <c r="Q50" i="1"/>
  <c r="S50" i="1" s="1"/>
  <c r="Q51" i="1"/>
  <c r="S51" i="1" s="1"/>
  <c r="Q52" i="1"/>
  <c r="S52" i="1" s="1"/>
  <c r="Q53" i="1"/>
  <c r="S53" i="1" s="1"/>
  <c r="Q54" i="1"/>
  <c r="S54" i="1" s="1"/>
  <c r="Q24" i="1"/>
  <c r="Q25" i="1"/>
  <c r="Q26" i="1"/>
  <c r="Q27" i="1"/>
  <c r="Q29" i="1"/>
  <c r="Q30" i="1"/>
  <c r="Q31" i="1"/>
  <c r="S31" i="1" s="1"/>
  <c r="Q34" i="1"/>
  <c r="S34" i="1" s="1"/>
  <c r="Q35" i="1"/>
  <c r="S35" i="1" s="1"/>
  <c r="Q36" i="1"/>
  <c r="S36" i="1" s="1"/>
  <c r="S152" i="1" l="1"/>
  <c r="Q150" i="1"/>
  <c r="S150" i="1" s="1"/>
  <c r="Q151" i="1"/>
  <c r="S151" i="1" s="1"/>
  <c r="Q86" i="1"/>
  <c r="S86" i="1" s="1"/>
  <c r="Q88" i="1"/>
  <c r="S88" i="1" s="1"/>
  <c r="Q117" i="1" l="1"/>
  <c r="Q48" i="1"/>
  <c r="Q49" i="1"/>
  <c r="Q107" i="1"/>
  <c r="Q115" i="1"/>
  <c r="Q41" i="1"/>
  <c r="Q42" i="1"/>
  <c r="Q43" i="1"/>
  <c r="Q44" i="1"/>
  <c r="Q45" i="1"/>
  <c r="Q46" i="1"/>
  <c r="Q47" i="1"/>
  <c r="Q40" i="1"/>
  <c r="Q57" i="1"/>
  <c r="Q64" i="1"/>
  <c r="Q65" i="1"/>
  <c r="Q66" i="1"/>
  <c r="Q69" i="1"/>
  <c r="Q70" i="1"/>
  <c r="Q71" i="1"/>
  <c r="Q72" i="1"/>
  <c r="Q73" i="1"/>
  <c r="Q74" i="1"/>
  <c r="Q75" i="1"/>
  <c r="Q76" i="1"/>
  <c r="Q77" i="1"/>
  <c r="Q78" i="1"/>
  <c r="Q84" i="1"/>
  <c r="Q85" i="1"/>
  <c r="Q93" i="1"/>
  <c r="Q94" i="1"/>
  <c r="Q95" i="1"/>
  <c r="Q96" i="1"/>
  <c r="Q97" i="1"/>
  <c r="Q98" i="1"/>
  <c r="Q99" i="1"/>
  <c r="Q100" i="1"/>
  <c r="Q101" i="1"/>
  <c r="Q102" i="1"/>
  <c r="Q103" i="1"/>
  <c r="Q105" i="1"/>
  <c r="Q106" i="1"/>
  <c r="Q110" i="1"/>
  <c r="Q111" i="1"/>
  <c r="Q112" i="1"/>
  <c r="Q113" i="1"/>
  <c r="Q114" i="1"/>
  <c r="Q116" i="1"/>
  <c r="Q120" i="1"/>
  <c r="Q121" i="1"/>
  <c r="Q122" i="1"/>
  <c r="Q123" i="1"/>
  <c r="Q126" i="1"/>
  <c r="Q127" i="1"/>
  <c r="Q128" i="1"/>
  <c r="Q129" i="1"/>
  <c r="Q132" i="1"/>
  <c r="Q133" i="1"/>
  <c r="Q136" i="1"/>
  <c r="Q137" i="1"/>
  <c r="Q140" i="1"/>
  <c r="Q141" i="1"/>
  <c r="Q142" i="1"/>
  <c r="Q149" i="1"/>
  <c r="Q23" i="1"/>
  <c r="S117" i="1" l="1"/>
  <c r="S48" i="1"/>
  <c r="S49" i="1"/>
  <c r="S30" i="1"/>
  <c r="S115" i="1"/>
  <c r="S95" i="1"/>
  <c r="S44" i="1"/>
  <c r="S142" i="1"/>
  <c r="S57" i="1"/>
  <c r="S69" i="1"/>
  <c r="S122" i="1"/>
  <c r="S103" i="1"/>
  <c r="S98" i="1"/>
  <c r="S110" i="1"/>
  <c r="S58" i="1"/>
  <c r="S132" i="1"/>
  <c r="S72" i="1"/>
  <c r="S59" i="1"/>
  <c r="S40" i="1"/>
  <c r="S128" i="1"/>
  <c r="S123" i="1"/>
  <c r="S111" i="1"/>
  <c r="S100" i="1"/>
  <c r="S78" i="1"/>
  <c r="S74" i="1"/>
  <c r="S70" i="1"/>
  <c r="S27" i="1"/>
  <c r="S24" i="1"/>
  <c r="S127" i="1"/>
  <c r="S114" i="1"/>
  <c r="S99" i="1"/>
  <c r="S73" i="1"/>
  <c r="S140" i="1"/>
  <c r="S129" i="1"/>
  <c r="S121" i="1"/>
  <c r="S113" i="1"/>
  <c r="S102" i="1"/>
  <c r="S94" i="1"/>
  <c r="S85" i="1"/>
  <c r="S66" i="1"/>
  <c r="S47" i="1"/>
  <c r="S43" i="1"/>
  <c r="S23" i="1"/>
  <c r="S141" i="1"/>
  <c r="S136" i="1"/>
  <c r="S105" i="1"/>
  <c r="S77" i="1"/>
  <c r="S64" i="1"/>
  <c r="S76" i="1"/>
  <c r="S133" i="1"/>
  <c r="S120" i="1"/>
  <c r="S112" i="1"/>
  <c r="S106" i="1"/>
  <c r="S101" i="1"/>
  <c r="S97" i="1"/>
  <c r="S93" i="1"/>
  <c r="S84" i="1"/>
  <c r="S75" i="1"/>
  <c r="S71" i="1"/>
  <c r="S65" i="1"/>
  <c r="S29" i="1"/>
  <c r="S25" i="1"/>
  <c r="S46" i="1"/>
  <c r="S42" i="1"/>
  <c r="S61" i="1"/>
  <c r="S137" i="1"/>
  <c r="S116" i="1"/>
  <c r="S96" i="1"/>
  <c r="S45" i="1"/>
  <c r="S41" i="1"/>
  <c r="S149" i="1"/>
  <c r="S126" i="1"/>
  <c r="S26" i="1"/>
  <c r="S107" i="1"/>
  <c r="S153" i="1" l="1"/>
  <c r="S155" i="1"/>
  <c r="S154" i="1"/>
  <c r="S156" i="1" l="1"/>
</calcChain>
</file>

<file path=xl/sharedStrings.xml><?xml version="1.0" encoding="utf-8"?>
<sst xmlns="http://schemas.openxmlformats.org/spreadsheetml/2006/main" count="149" uniqueCount="143">
  <si>
    <t xml:space="preserve">Plateau de 18 mini viennoiseries </t>
  </si>
  <si>
    <t xml:space="preserve"> </t>
  </si>
  <si>
    <t>Sac poubelle (130L)</t>
  </si>
  <si>
    <t xml:space="preserve">Serviettes cocktail (pack de 20) </t>
  </si>
  <si>
    <t>Plateau de 18 mini sandwichs fraîcheur</t>
  </si>
  <si>
    <t xml:space="preserve">Ouvre-bouteille  Limonadier </t>
  </si>
  <si>
    <t>Plateau de 18 wraps végétariens</t>
  </si>
  <si>
    <t>Côtes du Rhône blanc 75 cl</t>
  </si>
  <si>
    <t xml:space="preserve">Nappe non-tissé blanche longueur 10mx 1.25m </t>
  </si>
  <si>
    <t>Thermos 1L café ou thé ou chocolat pour 6 personnes
(avec 6 tasses jetables, 6 agitateurs, 6 dosettes de sucre)</t>
  </si>
  <si>
    <t>BV - Pack buffet végétarien 6 personnes</t>
  </si>
  <si>
    <t>BV - Pack buffet végétarien 4 personnes</t>
  </si>
  <si>
    <t>Plateau de 6 quiches</t>
  </si>
  <si>
    <t xml:space="preserve">Coffret de salades 1 - 6 pièces </t>
  </si>
  <si>
    <t xml:space="preserve">Coffret de salades 2 - 6 pièces </t>
  </si>
  <si>
    <t>Plateau de charcuterie régionale 500 g + pain tranché 300g</t>
  </si>
  <si>
    <t>Plateau de fromages 500 g + pain tranché 300g</t>
  </si>
  <si>
    <t>Coffret de desserts fruités - 6 pièces</t>
  </si>
  <si>
    <t>Coffret de desserts laitiers - 6 pièces</t>
  </si>
  <si>
    <t>Plateau de 48 moelleux financiers</t>
  </si>
  <si>
    <t>Plateau de 30 mini tartes assorties</t>
  </si>
  <si>
    <t>Champagne brut Cordon Bleu 75cl</t>
  </si>
  <si>
    <t>Plateau de 8 mini sandwichs végétariens</t>
  </si>
  <si>
    <t>Nom du Salon / Name of the exhibition :</t>
  </si>
  <si>
    <t>Numéro de stand, hall et allée / Booth number :</t>
  </si>
  <si>
    <t>Contact sur place et coordonnées / Contact on site :</t>
  </si>
  <si>
    <t>Raison sociale / Company name :</t>
  </si>
  <si>
    <t>Adresse (rue, code postal et ville) / Full Address :</t>
  </si>
  <si>
    <t>Téléphone / Phone number :</t>
  </si>
  <si>
    <t>Contact et  coordonnées (email et téléphone) / Contact on site :</t>
  </si>
  <si>
    <r>
      <t xml:space="preserve">Total
Quantité </t>
    </r>
    <r>
      <rPr>
        <sz val="11"/>
        <color indexed="8"/>
        <rFont val="Calibri"/>
        <family val="2"/>
      </rPr>
      <t>/</t>
    </r>
    <r>
      <rPr>
        <b/>
        <sz val="11"/>
        <color indexed="8"/>
        <rFont val="Calibri"/>
        <family val="2"/>
      </rPr>
      <t xml:space="preserve"> </t>
    </r>
    <r>
      <rPr>
        <sz val="11"/>
        <color indexed="8"/>
        <rFont val="Calibri"/>
        <family val="2"/>
      </rPr>
      <t>Total quantity</t>
    </r>
  </si>
  <si>
    <r>
      <t xml:space="preserve">Montant total HT </t>
    </r>
    <r>
      <rPr>
        <sz val="11"/>
        <color indexed="8"/>
        <rFont val="Calibri"/>
        <family val="2"/>
      </rPr>
      <t>/ Total price excluding VAT</t>
    </r>
  </si>
  <si>
    <r>
      <t xml:space="preserve">TOTAL GENERAL HT </t>
    </r>
    <r>
      <rPr>
        <sz val="11"/>
        <color indexed="60"/>
        <rFont val="Calibri"/>
        <family val="2"/>
      </rPr>
      <t>/MAIN TOTAL EXC VAT</t>
    </r>
  </si>
  <si>
    <r>
      <t xml:space="preserve">TOTAL GENERAL TTC </t>
    </r>
    <r>
      <rPr>
        <sz val="11"/>
        <color indexed="60"/>
        <rFont val="Calibri"/>
        <family val="2"/>
      </rPr>
      <t>/ MAIN TOTAL INC VAT</t>
    </r>
  </si>
  <si>
    <r>
      <t xml:space="preserve">TVA 20% (Boissons Alcoolisées) </t>
    </r>
    <r>
      <rPr>
        <sz val="11"/>
        <color indexed="60"/>
        <rFont val="Calibri"/>
        <family val="2"/>
      </rPr>
      <t>/ VAT 20% (on wines)</t>
    </r>
  </si>
  <si>
    <r>
      <t xml:space="preserve">TVA 10% </t>
    </r>
    <r>
      <rPr>
        <sz val="11"/>
        <color indexed="60"/>
        <rFont val="Calibri"/>
        <family val="2"/>
      </rPr>
      <t>/ 10% VAT</t>
    </r>
  </si>
  <si>
    <t>Signature et cachet de l'entreprise / Signature and company stamp :</t>
  </si>
  <si>
    <r>
      <t xml:space="preserve">LES SODAS / </t>
    </r>
    <r>
      <rPr>
        <sz val="11"/>
        <color theme="0"/>
        <rFont val="Calibri"/>
        <family val="2"/>
      </rPr>
      <t>SODAS</t>
    </r>
  </si>
  <si>
    <r>
      <t xml:space="preserve">LES VINS ROUGES </t>
    </r>
    <r>
      <rPr>
        <sz val="11"/>
        <color theme="0"/>
        <rFont val="Calibri"/>
        <family val="2"/>
      </rPr>
      <t>/ RED WINES</t>
    </r>
  </si>
  <si>
    <r>
      <t xml:space="preserve">LES VINS BLANCS </t>
    </r>
    <r>
      <rPr>
        <sz val="11"/>
        <color theme="0"/>
        <rFont val="Calibri"/>
        <family val="2"/>
      </rPr>
      <t>/ WHITE WINES</t>
    </r>
  </si>
  <si>
    <r>
      <t xml:space="preserve">LES EAUX </t>
    </r>
    <r>
      <rPr>
        <sz val="11"/>
        <color theme="0"/>
        <rFont val="Calibri"/>
        <family val="2"/>
      </rPr>
      <t>/ SOFT DRINKS</t>
    </r>
  </si>
  <si>
    <r>
      <t xml:space="preserve">LES ACCESSOIRES </t>
    </r>
    <r>
      <rPr>
        <sz val="11"/>
        <color theme="0"/>
        <rFont val="Calibri"/>
        <family val="2"/>
      </rPr>
      <t>/ DISPOSABLE ACCESSORIES</t>
    </r>
  </si>
  <si>
    <r>
      <t>LES PETITS PLUS SUCRES</t>
    </r>
    <r>
      <rPr>
        <sz val="11"/>
        <color theme="0"/>
        <rFont val="Calibri"/>
        <family val="2"/>
      </rPr>
      <t xml:space="preserve"> / SWEET EXTRAS</t>
    </r>
  </si>
  <si>
    <r>
      <t xml:space="preserve">LE COIN DE L'APERO </t>
    </r>
    <r>
      <rPr>
        <sz val="11"/>
        <color theme="0"/>
        <rFont val="Calibri"/>
        <family val="2"/>
      </rPr>
      <t xml:space="preserve">/ APERITIF </t>
    </r>
  </si>
  <si>
    <r>
      <t xml:space="preserve">LES PETITS PLUS SALES </t>
    </r>
    <r>
      <rPr>
        <sz val="11"/>
        <color theme="0"/>
        <rFont val="Calibri"/>
        <family val="2"/>
      </rPr>
      <t>/ SAVOURY EXTRAS</t>
    </r>
  </si>
  <si>
    <r>
      <t xml:space="preserve">LES COFFRETS COCKTAILS </t>
    </r>
    <r>
      <rPr>
        <sz val="11"/>
        <rFont val="Calibri"/>
        <family val="2"/>
      </rPr>
      <t>/ THE CANAPES BOXES</t>
    </r>
  </si>
  <si>
    <r>
      <t xml:space="preserve">LES PACKS BUFFETS </t>
    </r>
    <r>
      <rPr>
        <sz val="11"/>
        <rFont val="Calibri"/>
        <family val="2"/>
      </rPr>
      <t>/ THE FULL BUFFETS</t>
    </r>
  </si>
  <si>
    <r>
      <t xml:space="preserve">LES PLATEAUX REPAS </t>
    </r>
    <r>
      <rPr>
        <sz val="11"/>
        <color theme="0"/>
        <rFont val="Calibri"/>
        <family val="2"/>
      </rPr>
      <t>/ THE MEAL BOXES</t>
    </r>
  </si>
  <si>
    <r>
      <t xml:space="preserve">LE PETIT DEJEUNER </t>
    </r>
    <r>
      <rPr>
        <sz val="11"/>
        <color theme="0"/>
        <rFont val="Calibri"/>
        <family val="2"/>
      </rPr>
      <t>/ BREAKFAST</t>
    </r>
  </si>
  <si>
    <t>date :</t>
  </si>
  <si>
    <r>
      <t xml:space="preserve">Quantité Jour 5
</t>
    </r>
    <r>
      <rPr>
        <sz val="11"/>
        <color indexed="8"/>
        <rFont val="Calibri"/>
        <family val="2"/>
      </rPr>
      <t>Quantity day 5</t>
    </r>
  </si>
  <si>
    <r>
      <t xml:space="preserve">Quantité Jour 4
</t>
    </r>
    <r>
      <rPr>
        <sz val="11"/>
        <color indexed="8"/>
        <rFont val="Calibri"/>
        <family val="2"/>
      </rPr>
      <t>Quantity day 4</t>
    </r>
  </si>
  <si>
    <r>
      <t xml:space="preserve">Quantité Jour 3
</t>
    </r>
    <r>
      <rPr>
        <sz val="11"/>
        <color indexed="8"/>
        <rFont val="Calibri"/>
        <family val="2"/>
      </rPr>
      <t>Quantity day 3</t>
    </r>
  </si>
  <si>
    <r>
      <t xml:space="preserve">Quantité Jour 2
</t>
    </r>
    <r>
      <rPr>
        <sz val="11"/>
        <color indexed="8"/>
        <rFont val="Calibri"/>
        <family val="2"/>
      </rPr>
      <t>Quantity day 2</t>
    </r>
  </si>
  <si>
    <r>
      <t xml:space="preserve">Quantité Jour 1 
</t>
    </r>
    <r>
      <rPr>
        <sz val="11"/>
        <color indexed="8"/>
        <rFont val="Calibri"/>
        <family val="2"/>
      </rPr>
      <t>Quantity day 1</t>
    </r>
  </si>
  <si>
    <r>
      <t xml:space="preserve">VOTRE SOCIETE AU SALON </t>
    </r>
    <r>
      <rPr>
        <sz val="12"/>
        <rFont val="Arial"/>
        <family val="2"/>
      </rPr>
      <t>/ YOUR EXHIBITION</t>
    </r>
  </si>
  <si>
    <r>
      <t xml:space="preserve">FICHE DE VOTRE SOCIETE POUR FACTURATION </t>
    </r>
    <r>
      <rPr>
        <sz val="12"/>
        <rFont val="Arial"/>
        <family val="2"/>
      </rPr>
      <t>/ BILLING ADDRESS OF YOUR COMPANY</t>
    </r>
  </si>
  <si>
    <t>CC4 60 - Coffret cocktail sucré 60 pièces</t>
  </si>
  <si>
    <t>Plateau de 8 minis sandwichs de saison</t>
  </si>
  <si>
    <r>
      <t xml:space="preserve">LES JUS DE FRUITS (1L) </t>
    </r>
    <r>
      <rPr>
        <sz val="11"/>
        <color theme="0"/>
        <rFont val="Calibri"/>
        <family val="2"/>
      </rPr>
      <t>/ FRUIT JUICES</t>
    </r>
  </si>
  <si>
    <t>Plateau de 18 mini brioches</t>
  </si>
  <si>
    <t>Kit hygiène : 1 paire de gants, 6 petites assiettes jetables, 1 pince bambou</t>
  </si>
  <si>
    <t>Plateau de 18 traditions</t>
  </si>
  <si>
    <t>Chardonnay 75cl</t>
  </si>
  <si>
    <t>Crozes Hermitage blanc 75cl</t>
  </si>
  <si>
    <t>Verre à pied jetables (par 10)</t>
  </si>
  <si>
    <t xml:space="preserve">BON DE COMMANDE 
Magner Le Moment M à La SUCRIERE
 </t>
  </si>
  <si>
    <r>
      <t xml:space="preserve">Prix commision Sucrière / </t>
    </r>
    <r>
      <rPr>
        <sz val="11"/>
        <color indexed="8"/>
        <rFont val="Calibri"/>
        <family val="2"/>
      </rPr>
      <t>Price including royalty fee</t>
    </r>
  </si>
  <si>
    <t>Plateau de 15 mini brochettes de fruits</t>
  </si>
  <si>
    <t>Corbeille de fruits de saison * 1,8 kg</t>
  </si>
  <si>
    <t>Corbeille de fruis secs * 0,900 kg</t>
  </si>
  <si>
    <r>
      <t>Créneau horaire de livraison d'</t>
    </r>
    <r>
      <rPr>
        <b/>
        <u/>
        <sz val="11"/>
        <color indexed="8"/>
        <rFont val="Calibri"/>
        <family val="2"/>
      </rPr>
      <t>une heure</t>
    </r>
    <r>
      <rPr>
        <b/>
        <sz val="11"/>
        <color indexed="8"/>
        <rFont val="Calibri"/>
        <family val="2"/>
      </rPr>
      <t xml:space="preserve"> entre 7h00 et 14h00 du lundi au vendredi 
</t>
    </r>
    <r>
      <rPr>
        <sz val="11"/>
        <color indexed="8"/>
        <rFont val="Calibri"/>
        <family val="2"/>
      </rPr>
      <t>/ Delivery time slot of 1 hour between 7am and 4pm, Monday to Friday. Saturday between 9am and 12pm</t>
    </r>
  </si>
  <si>
    <t>P1 - Poisson</t>
  </si>
  <si>
    <t>P2 - Viande</t>
  </si>
  <si>
    <t>MV - Végé Végan et Sans Gluten</t>
  </si>
  <si>
    <t>Menu Chef Poisson</t>
  </si>
  <si>
    <t>Menu Chef Viande</t>
  </si>
  <si>
    <t>Plateau de 36 clubs</t>
  </si>
  <si>
    <t>Navettes Box 700g</t>
  </si>
  <si>
    <t>Madeleines sucrées - par 24</t>
  </si>
  <si>
    <t>Gobelets en carton 20 CL (par 10)</t>
  </si>
  <si>
    <t>Champagne Chassenay d'Arce</t>
  </si>
  <si>
    <t>Champagne Princes blanc de blancs</t>
  </si>
  <si>
    <t>Cake au citron à partager</t>
  </si>
  <si>
    <t>Menu Chef Végétarien</t>
  </si>
  <si>
    <t>Lunch box Salade - Viande</t>
  </si>
  <si>
    <t>Lunch box Salade - Poisson</t>
  </si>
  <si>
    <t>Lunch box Salade - Végé</t>
  </si>
  <si>
    <t>Box Poké Bowl Viande</t>
  </si>
  <si>
    <t>Box Poké Bowl Poisson</t>
  </si>
  <si>
    <t>Box Poké Bowl Végé</t>
  </si>
  <si>
    <t>Lunch Box Sandwich - Viande</t>
  </si>
  <si>
    <t>Lunch Box Sandwich - Poisson</t>
  </si>
  <si>
    <t>Lunch Box Sandwich - Végétarien</t>
  </si>
  <si>
    <t>Pack buffet Prestige 6 personnes</t>
  </si>
  <si>
    <t>Mini tropéziennes - 15 pièces</t>
  </si>
  <si>
    <t>Mini tropéziennes - 30 pièces</t>
  </si>
  <si>
    <t>Plateau de 15 tartes pralines</t>
  </si>
  <si>
    <t>30 Chouquettes</t>
  </si>
  <si>
    <t>CC1. 72 - Coffret cocktail salé  72 pièces</t>
  </si>
  <si>
    <t>CC1. 90 - Coffret cocktail salé - sucré 90 pièces</t>
  </si>
  <si>
    <t>Plateau de 48 mini quiches</t>
  </si>
  <si>
    <t>Croque Box 700g</t>
  </si>
  <si>
    <t>Plateau de 15 macarons assortis</t>
  </si>
  <si>
    <t>Plateau de 36 macarons assortis</t>
  </si>
  <si>
    <t>Flûtes à champagne éphémères cristal (par pack de 6)</t>
  </si>
  <si>
    <t>8 pancakes au miel</t>
  </si>
  <si>
    <t>8 Donuts colorés</t>
  </si>
  <si>
    <t>21 mini Beignets</t>
  </si>
  <si>
    <t>Cake marbré rocher</t>
  </si>
  <si>
    <t>Brioche à la praline</t>
  </si>
  <si>
    <t>Plateau de 22 muffins</t>
  </si>
  <si>
    <t>Plateau de 15 Feuilletés</t>
  </si>
  <si>
    <t>Plateau de 30 Feuilletés</t>
  </si>
  <si>
    <t>Plateau de 16 minis foccacia</t>
  </si>
  <si>
    <t>Plateau de saumon 500 g + pain tranché 300g</t>
  </si>
  <si>
    <t>Plateau de duo de paté en croute 800 g + pain tranché 300g</t>
  </si>
  <si>
    <t>After Work 700gr</t>
  </si>
  <si>
    <t>Brownie individuel</t>
  </si>
  <si>
    <t>Yaourt individuel</t>
  </si>
  <si>
    <t>Cookie individuel</t>
  </si>
  <si>
    <t>Pack de 6 Eau plate Evian 1L</t>
  </si>
  <si>
    <t>Pack de 6 Eau gazeuse Badoit 1L</t>
  </si>
  <si>
    <t>pack de 24 Cristaline plate 50 cl</t>
  </si>
  <si>
    <t>pack de 24 Cristaline gazeuze 50 cl</t>
  </si>
  <si>
    <t>Pack de 6 Jus de pêche de vigne des Monts du Lyonnais 1L</t>
  </si>
  <si>
    <t>Pack de 6 Jus de poire des Monts du Lyonnais 1L</t>
  </si>
  <si>
    <t>Pack de 6 Jus d'abricot Bergeron des Monts du Lyonnais 1L</t>
  </si>
  <si>
    <t>Pack de 6 Jus de pommes reinettes des Monts du Lyonnais 1L</t>
  </si>
  <si>
    <t xml:space="preserve">Pack de 6 Coca Cola bouteille 1,25 L </t>
  </si>
  <si>
    <t>Pack de 6  Coca-cola Zéro 1,25 L</t>
  </si>
  <si>
    <t>Côtes du Rhône rouge - La Garuste Rouge - Domaine de Panéry  75cl</t>
  </si>
  <si>
    <t>Crozes Hermitage rouge - Petite Ruche - Maison Chapoutier - 75cl</t>
  </si>
  <si>
    <t>Côtes du Rhône rosé - La Garuste rosé - Domaine de Panéry - 75 cl</t>
  </si>
  <si>
    <t>Château d’Astros, Aventure rosé - 75cl</t>
  </si>
  <si>
    <r>
      <t xml:space="preserve">LES VINS ROSÉ </t>
    </r>
    <r>
      <rPr>
        <sz val="11"/>
        <color theme="0"/>
        <rFont val="Calibri"/>
        <family val="2"/>
      </rPr>
      <t>/ PINK WINES</t>
    </r>
  </si>
  <si>
    <t>CHAMPAGNE  / PÉTILLANT</t>
  </si>
  <si>
    <t>Pétillant - Bugey Brut - Maison Angelot - 75 cl</t>
  </si>
  <si>
    <t>Petit déjeuner 6 personnes Café &amp; Thé avec 18 viennoiseries + 1 l jus pomme</t>
  </si>
  <si>
    <t>Petit déjeuner 6 personnes Café &amp; Chocolat avec 18 brioches + + 1 l jus pomme</t>
  </si>
  <si>
    <t>BP - Pack buffet Hiver 6 personnes</t>
  </si>
  <si>
    <t>BP - Pack buffet Hiver 4 personnes</t>
  </si>
  <si>
    <r>
      <t xml:space="preserve">Commande à adresser au plus tard le 16 mars  à plateauxrepas@magner.fr Pour plus d'informations, vous pouvez contacter le 04 78 16 88 88. Les modifications ou annulations de commandes peuvent etre prises en compte avant 12h, la veile de votre livraison.
- Concernant la facturation, 1 livraison : 1 facture.
</t>
    </r>
    <r>
      <rPr>
        <sz val="12"/>
        <rFont val="Arial"/>
        <family val="2"/>
      </rPr>
      <t>Order to be placed maximum 18.03.2024 before the event at plateauxrepas@magner.fr</t>
    </r>
    <r>
      <rPr>
        <b/>
        <sz val="12"/>
        <rFont val="Arial"/>
        <family val="2"/>
      </rPr>
      <t xml:space="preserve"> / </t>
    </r>
    <r>
      <rPr>
        <sz val="12"/>
        <rFont val="Arial"/>
        <family val="2"/>
      </rPr>
      <t>For more information, contact us on 04 78 16 88 88</t>
    </r>
    <r>
      <rPr>
        <b/>
        <sz val="12"/>
        <rFont val="Arial"/>
        <family val="2"/>
      </rPr>
      <t>.</t>
    </r>
    <r>
      <rPr>
        <sz val="12"/>
        <rFont val="Arial"/>
        <family val="2"/>
      </rPr>
      <t xml:space="preserve"> Changes or cancellations of orders can be taken into account before 1 p.m., the day before your delivery.
- Concerning invoicing, 1 delivery = 1 invoice.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</si>
</sst>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20" x14ac:knownFonts="1">
    <font>
      <sz val="11"/>
      <color theme="1"/>
      <name val="Calibri"/>
      <family val="2"/>
      <scheme val="minor"/>
    </font>
    <font>
      <b/>
      <sz val="14"/>
      <color rgb="FF2C2C2C"/>
      <name val="Arial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indexed="8"/>
      <name val="Calibri"/>
      <family val="2"/>
    </font>
    <font>
      <b/>
      <sz val="11"/>
      <name val="Calibri"/>
      <family val="2"/>
    </font>
    <font>
      <b/>
      <sz val="11"/>
      <color indexed="60"/>
      <name val="Calibri"/>
      <family val="2"/>
    </font>
    <font>
      <b/>
      <sz val="12"/>
      <name val="Arial"/>
      <family val="2"/>
    </font>
    <font>
      <sz val="9"/>
      <name val="Arial"/>
      <family val="2"/>
    </font>
    <font>
      <sz val="10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0"/>
      <name val="Calibri"/>
      <family val="2"/>
    </font>
    <font>
      <sz val="11"/>
      <color rgb="FF2C2C2C"/>
      <name val="Arial"/>
      <family val="2"/>
    </font>
    <font>
      <b/>
      <u/>
      <sz val="11"/>
      <color indexed="8"/>
      <name val="Calibri"/>
      <family val="2"/>
    </font>
    <font>
      <sz val="12"/>
      <name val="Arial"/>
      <family val="2"/>
    </font>
    <font>
      <sz val="11"/>
      <color indexed="60"/>
      <name val="Calibri"/>
      <family val="2"/>
    </font>
    <font>
      <sz val="11"/>
      <color theme="0"/>
      <name val="Calibri"/>
      <family val="2"/>
    </font>
    <font>
      <sz val="11"/>
      <color rgb="FF0066CC"/>
      <name val="Calibri"/>
      <family val="2"/>
      <scheme val="minor"/>
    </font>
  </fonts>
  <fills count="1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C009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CFF3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3300"/>
        <bgColor indexed="64"/>
      </patternFill>
    </fill>
    <fill>
      <patternFill patternType="solid">
        <fgColor rgb="FF0099CC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6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/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206">
    <xf numFmtId="0" fontId="0" fillId="0" borderId="0" xfId="0"/>
    <xf numFmtId="0" fontId="0" fillId="0" borderId="5" xfId="0" applyBorder="1" applyAlignment="1">
      <alignment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64" fontId="0" fillId="0" borderId="7" xfId="0" applyNumberForma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164" fontId="6" fillId="0" borderId="15" xfId="0" applyNumberFormat="1" applyFont="1" applyBorder="1" applyAlignment="1">
      <alignment vertical="center" wrapText="1"/>
    </xf>
    <xf numFmtId="0" fontId="0" fillId="0" borderId="0" xfId="0" applyAlignment="1" applyProtection="1">
      <alignment vertical="center" wrapText="1"/>
      <protection locked="0"/>
    </xf>
    <xf numFmtId="0" fontId="7" fillId="0" borderId="0" xfId="0" applyFont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 shrinkToFit="1"/>
    </xf>
    <xf numFmtId="0" fontId="0" fillId="2" borderId="0" xfId="0" applyFill="1"/>
    <xf numFmtId="0" fontId="0" fillId="0" borderId="0" xfId="0" applyAlignment="1">
      <alignment horizontal="center"/>
    </xf>
    <xf numFmtId="164" fontId="0" fillId="0" borderId="5" xfId="0" applyNumberFormat="1" applyBorder="1" applyAlignment="1">
      <alignment horizontal="center" vertical="center" wrapText="1"/>
    </xf>
    <xf numFmtId="0" fontId="0" fillId="3" borderId="5" xfId="0" applyFill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3" borderId="5" xfId="0" applyFont="1" applyFill="1" applyBorder="1" applyAlignment="1">
      <alignment vertical="center" wrapText="1"/>
    </xf>
    <xf numFmtId="10" fontId="0" fillId="3" borderId="5" xfId="1" applyNumberFormat="1" applyFont="1" applyFill="1" applyBorder="1" applyAlignment="1">
      <alignment vertical="center" wrapText="1"/>
    </xf>
    <xf numFmtId="0" fontId="11" fillId="4" borderId="5" xfId="0" applyFont="1" applyFill="1" applyBorder="1" applyAlignment="1" applyProtection="1">
      <alignment vertical="center" wrapText="1"/>
      <protection locked="0"/>
    </xf>
    <xf numFmtId="164" fontId="11" fillId="4" borderId="5" xfId="0" applyNumberFormat="1" applyFont="1" applyFill="1" applyBorder="1" applyAlignment="1">
      <alignment horizontal="center" vertical="center" wrapText="1"/>
    </xf>
    <xf numFmtId="0" fontId="0" fillId="5" borderId="5" xfId="0" applyFill="1" applyBorder="1" applyAlignment="1" applyProtection="1">
      <alignment vertical="center" wrapText="1"/>
      <protection locked="0"/>
    </xf>
    <xf numFmtId="0" fontId="0" fillId="5" borderId="5" xfId="0" applyFill="1" applyBorder="1" applyAlignment="1">
      <alignment horizontal="center" vertical="center" wrapText="1"/>
    </xf>
    <xf numFmtId="164" fontId="0" fillId="5" borderId="5" xfId="0" applyNumberFormat="1" applyFill="1" applyBorder="1" applyAlignment="1">
      <alignment horizontal="center" vertical="center" wrapText="1"/>
    </xf>
    <xf numFmtId="164" fontId="12" fillId="6" borderId="5" xfId="0" applyNumberFormat="1" applyFont="1" applyFill="1" applyBorder="1" applyAlignment="1">
      <alignment horizontal="center" vertical="center" wrapText="1"/>
    </xf>
    <xf numFmtId="0" fontId="12" fillId="6" borderId="5" xfId="0" applyFont="1" applyFill="1" applyBorder="1" applyAlignment="1" applyProtection="1">
      <alignment horizontal="center" vertical="center" wrapText="1"/>
      <protection locked="0"/>
    </xf>
    <xf numFmtId="0" fontId="0" fillId="7" borderId="5" xfId="0" applyFill="1" applyBorder="1" applyAlignment="1" applyProtection="1">
      <alignment vertical="center" wrapText="1"/>
      <protection locked="0"/>
    </xf>
    <xf numFmtId="0" fontId="0" fillId="7" borderId="5" xfId="0" applyFill="1" applyBorder="1" applyAlignment="1">
      <alignment horizontal="center" vertical="center" wrapText="1"/>
    </xf>
    <xf numFmtId="164" fontId="0" fillId="7" borderId="5" xfId="0" applyNumberFormat="1" applyFill="1" applyBorder="1" applyAlignment="1">
      <alignment horizontal="center" vertical="center" wrapText="1"/>
    </xf>
    <xf numFmtId="0" fontId="11" fillId="7" borderId="5" xfId="0" applyFont="1" applyFill="1" applyBorder="1" applyAlignment="1" applyProtection="1">
      <alignment vertical="center" wrapText="1"/>
      <protection locked="0"/>
    </xf>
    <xf numFmtId="164" fontId="11" fillId="7" borderId="5" xfId="0" applyNumberFormat="1" applyFont="1" applyFill="1" applyBorder="1" applyAlignment="1">
      <alignment horizontal="center" vertical="center" wrapText="1"/>
    </xf>
    <xf numFmtId="0" fontId="11" fillId="8" borderId="5" xfId="0" applyFont="1" applyFill="1" applyBorder="1" applyAlignment="1" applyProtection="1">
      <alignment horizontal="center" vertical="center" wrapText="1"/>
      <protection locked="0"/>
    </xf>
    <xf numFmtId="164" fontId="11" fillId="8" borderId="5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 applyAlignment="1">
      <alignment vertical="center" wrapText="1"/>
    </xf>
    <xf numFmtId="0" fontId="1" fillId="0" borderId="23" xfId="0" applyFont="1" applyBorder="1" applyAlignment="1">
      <alignment horizontal="center" vertical="center" readingOrder="1"/>
    </xf>
    <xf numFmtId="0" fontId="8" fillId="0" borderId="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right" vertical="center" wrapText="1"/>
    </xf>
    <xf numFmtId="164" fontId="2" fillId="0" borderId="21" xfId="0" applyNumberFormat="1" applyFont="1" applyBorder="1" applyAlignment="1">
      <alignment vertical="center" wrapText="1"/>
    </xf>
    <xf numFmtId="0" fontId="13" fillId="3" borderId="16" xfId="0" applyFont="1" applyFill="1" applyBorder="1" applyAlignment="1">
      <alignment horizontal="center" vertical="center" wrapText="1"/>
    </xf>
    <xf numFmtId="164" fontId="2" fillId="3" borderId="15" xfId="0" applyNumberFormat="1" applyFont="1" applyFill="1" applyBorder="1" applyAlignment="1">
      <alignment vertical="center" wrapText="1"/>
    </xf>
    <xf numFmtId="164" fontId="0" fillId="0" borderId="29" xfId="0" applyNumberFormat="1" applyBorder="1" applyAlignment="1">
      <alignment vertical="center" wrapText="1"/>
    </xf>
    <xf numFmtId="0" fontId="0" fillId="0" borderId="20" xfId="0" applyBorder="1" applyAlignment="1">
      <alignment horizontal="left" vertical="center" wrapText="1"/>
    </xf>
    <xf numFmtId="164" fontId="0" fillId="0" borderId="30" xfId="0" applyNumberFormat="1" applyBorder="1" applyAlignment="1">
      <alignment vertical="center" wrapText="1"/>
    </xf>
    <xf numFmtId="0" fontId="13" fillId="4" borderId="16" xfId="0" applyFont="1" applyFill="1" applyBorder="1" applyAlignment="1">
      <alignment horizontal="center" vertical="center" wrapText="1"/>
    </xf>
    <xf numFmtId="164" fontId="11" fillId="4" borderId="15" xfId="0" applyNumberFormat="1" applyFont="1" applyFill="1" applyBorder="1" applyAlignment="1">
      <alignment vertical="center" wrapText="1"/>
    </xf>
    <xf numFmtId="0" fontId="0" fillId="0" borderId="20" xfId="0" applyBorder="1" applyAlignment="1">
      <alignment vertical="center" wrapText="1"/>
    </xf>
    <xf numFmtId="0" fontId="5" fillId="5" borderId="16" xfId="0" applyFont="1" applyFill="1" applyBorder="1" applyAlignment="1">
      <alignment horizontal="center" vertical="center" wrapText="1"/>
    </xf>
    <xf numFmtId="164" fontId="0" fillId="5" borderId="15" xfId="0" applyNumberFormat="1" applyFill="1" applyBorder="1" applyAlignment="1">
      <alignment vertical="center" wrapText="1"/>
    </xf>
    <xf numFmtId="0" fontId="0" fillId="0" borderId="20" xfId="0" applyBorder="1" applyAlignment="1">
      <alignment horizontal="right" vertical="center" wrapText="1"/>
    </xf>
    <xf numFmtId="0" fontId="5" fillId="6" borderId="16" xfId="0" applyFont="1" applyFill="1" applyBorder="1" applyAlignment="1">
      <alignment horizontal="center" vertical="center" wrapText="1"/>
    </xf>
    <xf numFmtId="164" fontId="12" fillId="6" borderId="15" xfId="0" applyNumberFormat="1" applyFont="1" applyFill="1" applyBorder="1" applyAlignment="1">
      <alignment horizontal="center" vertical="center" wrapText="1"/>
    </xf>
    <xf numFmtId="0" fontId="3" fillId="0" borderId="20" xfId="0" applyFont="1" applyBorder="1" applyAlignment="1">
      <alignment horizontal="left" vertical="center" wrapText="1"/>
    </xf>
    <xf numFmtId="164" fontId="0" fillId="0" borderId="15" xfId="0" applyNumberFormat="1" applyBorder="1" applyAlignment="1">
      <alignment vertical="center" wrapText="1"/>
    </xf>
    <xf numFmtId="0" fontId="13" fillId="7" borderId="16" xfId="0" applyFont="1" applyFill="1" applyBorder="1" applyAlignment="1">
      <alignment horizontal="center" vertical="center" wrapText="1"/>
    </xf>
    <xf numFmtId="164" fontId="0" fillId="7" borderId="15" xfId="0" applyNumberFormat="1" applyFill="1" applyBorder="1" applyAlignment="1">
      <alignment vertical="center" wrapText="1"/>
    </xf>
    <xf numFmtId="164" fontId="0" fillId="2" borderId="29" xfId="0" applyNumberFormat="1" applyFill="1" applyBorder="1" applyAlignment="1">
      <alignment vertical="center" wrapText="1"/>
    </xf>
    <xf numFmtId="164" fontId="11" fillId="7" borderId="15" xfId="0" applyNumberFormat="1" applyFont="1" applyFill="1" applyBorder="1" applyAlignment="1">
      <alignment vertical="center" wrapText="1"/>
    </xf>
    <xf numFmtId="164" fontId="0" fillId="0" borderId="21" xfId="0" applyNumberFormat="1" applyBorder="1" applyAlignment="1">
      <alignment vertical="center" wrapText="1"/>
    </xf>
    <xf numFmtId="0" fontId="13" fillId="8" borderId="16" xfId="0" applyFont="1" applyFill="1" applyBorder="1" applyAlignment="1">
      <alignment horizontal="center" vertical="center" wrapText="1"/>
    </xf>
    <xf numFmtId="164" fontId="11" fillId="8" borderId="15" xfId="0" applyNumberFormat="1" applyFont="1" applyFill="1" applyBorder="1" applyAlignment="1">
      <alignment horizontal="center" vertical="center" wrapText="1"/>
    </xf>
    <xf numFmtId="164" fontId="6" fillId="0" borderId="31" xfId="0" applyNumberFormat="1" applyFont="1" applyBorder="1" applyAlignment="1">
      <alignment vertical="center" wrapText="1"/>
    </xf>
    <xf numFmtId="164" fontId="6" fillId="0" borderId="32" xfId="0" applyNumberFormat="1" applyFont="1" applyBorder="1" applyAlignment="1">
      <alignment vertical="center" wrapText="1"/>
    </xf>
    <xf numFmtId="164" fontId="6" fillId="0" borderId="33" xfId="0" applyNumberFormat="1" applyFont="1" applyBorder="1" applyAlignment="1">
      <alignment vertical="center" wrapText="1"/>
    </xf>
    <xf numFmtId="0" fontId="8" fillId="0" borderId="2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0" fontId="1" fillId="0" borderId="22" xfId="0" applyFont="1" applyBorder="1" applyAlignment="1">
      <alignment horizontal="center" vertical="center" wrapText="1" readingOrder="1"/>
    </xf>
    <xf numFmtId="0" fontId="1" fillId="0" borderId="24" xfId="0" applyFont="1" applyBorder="1" applyAlignment="1">
      <alignment horizontal="center" vertical="center" readingOrder="1"/>
    </xf>
    <xf numFmtId="0" fontId="8" fillId="0" borderId="0" xfId="0" applyFont="1" applyAlignment="1">
      <alignment vertical="center" wrapText="1"/>
    </xf>
    <xf numFmtId="0" fontId="9" fillId="0" borderId="0" xfId="0" applyFont="1" applyAlignment="1">
      <alignment horizontal="center" vertical="center" wrapText="1" shrinkToFit="1"/>
    </xf>
    <xf numFmtId="10" fontId="11" fillId="0" borderId="7" xfId="1" applyNumberFormat="1" applyFont="1" applyBorder="1" applyAlignment="1">
      <alignment vertical="center" wrapText="1"/>
    </xf>
    <xf numFmtId="0" fontId="0" fillId="0" borderId="16" xfId="0" applyBorder="1" applyAlignment="1">
      <alignment horizontal="left" vertical="center" wrapText="1"/>
    </xf>
    <xf numFmtId="0" fontId="0" fillId="8" borderId="5" xfId="0" applyFill="1" applyBorder="1" applyAlignment="1">
      <alignment horizontal="center" vertical="center" wrapText="1"/>
    </xf>
    <xf numFmtId="0" fontId="19" fillId="8" borderId="5" xfId="0" applyFont="1" applyFill="1" applyBorder="1" applyAlignment="1">
      <alignment horizontal="center" vertical="center" wrapText="1"/>
    </xf>
    <xf numFmtId="0" fontId="0" fillId="6" borderId="5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64" fontId="0" fillId="0" borderId="4" xfId="0" applyNumberFormat="1" applyBorder="1" applyAlignment="1">
      <alignment vertical="center" wrapText="1"/>
    </xf>
    <xf numFmtId="164" fontId="0" fillId="0" borderId="6" xfId="0" applyNumberFormat="1" applyBorder="1" applyAlignment="1">
      <alignment horizontal="center" vertical="center" wrapText="1"/>
    </xf>
    <xf numFmtId="0" fontId="2" fillId="11" borderId="4" xfId="0" applyFont="1" applyFill="1" applyBorder="1" applyAlignment="1">
      <alignment horizontal="center" vertical="center" wrapText="1"/>
    </xf>
    <xf numFmtId="0" fontId="0" fillId="11" borderId="4" xfId="0" applyFill="1" applyBorder="1" applyAlignment="1" applyProtection="1">
      <alignment vertical="center" wrapText="1"/>
      <protection locked="0"/>
    </xf>
    <xf numFmtId="0" fontId="0" fillId="11" borderId="4" xfId="0" applyFill="1" applyBorder="1" applyProtection="1">
      <protection locked="0"/>
    </xf>
    <xf numFmtId="0" fontId="0" fillId="11" borderId="4" xfId="0" applyFill="1" applyBorder="1" applyAlignment="1" applyProtection="1">
      <alignment vertical="center" wrapText="1" shrinkToFit="1"/>
      <protection locked="0"/>
    </xf>
    <xf numFmtId="0" fontId="3" fillId="11" borderId="4" xfId="0" applyFont="1" applyFill="1" applyBorder="1" applyAlignment="1" applyProtection="1">
      <alignment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0" fillId="0" borderId="16" xfId="0" applyBorder="1" applyAlignment="1">
      <alignment vertical="center" wrapText="1"/>
    </xf>
    <xf numFmtId="0" fontId="3" fillId="0" borderId="16" xfId="0" applyFont="1" applyBorder="1" applyAlignment="1">
      <alignment horizontal="left" vertical="center" wrapText="1"/>
    </xf>
    <xf numFmtId="0" fontId="0" fillId="2" borderId="16" xfId="0" applyFill="1" applyBorder="1" applyAlignment="1">
      <alignment vertical="center" wrapText="1"/>
    </xf>
    <xf numFmtId="0" fontId="0" fillId="0" borderId="16" xfId="0" quotePrefix="1" applyBorder="1" applyAlignment="1">
      <alignment vertical="center" wrapText="1" shrinkToFit="1"/>
    </xf>
    <xf numFmtId="0" fontId="0" fillId="0" borderId="16" xfId="0" applyBorder="1" applyAlignment="1">
      <alignment vertical="center" wrapText="1" shrinkToFit="1"/>
    </xf>
    <xf numFmtId="0" fontId="4" fillId="0" borderId="16" xfId="0" quotePrefix="1" applyFont="1" applyBorder="1" applyAlignment="1">
      <alignment horizontal="left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16" xfId="0" applyFont="1" applyBorder="1" applyAlignment="1">
      <alignment vertical="center" wrapText="1"/>
    </xf>
    <xf numFmtId="0" fontId="2" fillId="10" borderId="46" xfId="0" applyFont="1" applyFill="1" applyBorder="1" applyAlignment="1">
      <alignment horizontal="center" vertical="center" wrapText="1"/>
    </xf>
    <xf numFmtId="0" fontId="2" fillId="6" borderId="47" xfId="0" applyFont="1" applyFill="1" applyBorder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0" fontId="0" fillId="3" borderId="44" xfId="0" applyFill="1" applyBorder="1" applyAlignment="1">
      <alignment vertical="center" wrapText="1"/>
    </xf>
    <xf numFmtId="0" fontId="0" fillId="3" borderId="45" xfId="0" applyFill="1" applyBorder="1" applyAlignment="1">
      <alignment vertical="center" wrapText="1"/>
    </xf>
    <xf numFmtId="0" fontId="0" fillId="10" borderId="46" xfId="0" applyFill="1" applyBorder="1" applyAlignment="1" applyProtection="1">
      <alignment vertical="center" wrapText="1"/>
      <protection locked="0"/>
    </xf>
    <xf numFmtId="0" fontId="0" fillId="6" borderId="47" xfId="0" applyFill="1" applyBorder="1" applyAlignment="1" applyProtection="1">
      <alignment vertical="center" wrapText="1"/>
      <protection locked="0"/>
    </xf>
    <xf numFmtId="0" fontId="0" fillId="0" borderId="50" xfId="0" applyBorder="1" applyAlignment="1" applyProtection="1">
      <alignment vertical="center" wrapText="1"/>
      <protection locked="0"/>
    </xf>
    <xf numFmtId="0" fontId="0" fillId="0" borderId="51" xfId="0" applyBorder="1" applyAlignment="1" applyProtection="1">
      <alignment vertical="center" wrapText="1"/>
      <protection locked="0"/>
    </xf>
    <xf numFmtId="0" fontId="11" fillId="4" borderId="44" xfId="0" applyFont="1" applyFill="1" applyBorder="1" applyAlignment="1" applyProtection="1">
      <alignment vertical="center" wrapText="1"/>
      <protection locked="0"/>
    </xf>
    <xf numFmtId="0" fontId="11" fillId="4" borderId="45" xfId="0" applyFont="1" applyFill="1" applyBorder="1" applyAlignment="1" applyProtection="1">
      <alignment vertical="center" wrapText="1"/>
      <protection locked="0"/>
    </xf>
    <xf numFmtId="0" fontId="0" fillId="5" borderId="44" xfId="0" applyFill="1" applyBorder="1" applyAlignment="1" applyProtection="1">
      <alignment vertical="center" wrapText="1"/>
      <protection locked="0"/>
    </xf>
    <xf numFmtId="0" fontId="0" fillId="5" borderId="45" xfId="0" applyFill="1" applyBorder="1" applyAlignment="1" applyProtection="1">
      <alignment vertical="center" wrapText="1"/>
      <protection locked="0"/>
    </xf>
    <xf numFmtId="0" fontId="12" fillId="6" borderId="44" xfId="0" applyFont="1" applyFill="1" applyBorder="1" applyAlignment="1" applyProtection="1">
      <alignment horizontal="center" vertical="center" wrapText="1"/>
      <protection locked="0"/>
    </xf>
    <xf numFmtId="0" fontId="12" fillId="6" borderId="45" xfId="0" applyFont="1" applyFill="1" applyBorder="1" applyAlignment="1" applyProtection="1">
      <alignment horizontal="center" vertical="center" wrapText="1"/>
      <protection locked="0"/>
    </xf>
    <xf numFmtId="0" fontId="0" fillId="7" borderId="44" xfId="0" applyFill="1" applyBorder="1" applyAlignment="1" applyProtection="1">
      <alignment vertical="center" wrapText="1"/>
      <protection locked="0"/>
    </xf>
    <xf numFmtId="0" fontId="0" fillId="7" borderId="45" xfId="0" applyFill="1" applyBorder="1" applyAlignment="1" applyProtection="1">
      <alignment vertical="center" wrapText="1"/>
      <protection locked="0"/>
    </xf>
    <xf numFmtId="0" fontId="3" fillId="0" borderId="50" xfId="0" applyFont="1" applyBorder="1" applyAlignment="1" applyProtection="1">
      <alignment vertical="center" wrapText="1"/>
      <protection locked="0"/>
    </xf>
    <xf numFmtId="0" fontId="3" fillId="0" borderId="0" xfId="0" applyFont="1" applyAlignment="1" applyProtection="1">
      <alignment vertical="center" wrapText="1"/>
      <protection locked="0"/>
    </xf>
    <xf numFmtId="0" fontId="3" fillId="0" borderId="51" xfId="0" applyFont="1" applyBorder="1" applyAlignment="1" applyProtection="1">
      <alignment vertical="center" wrapText="1"/>
      <protection locked="0"/>
    </xf>
    <xf numFmtId="0" fontId="11" fillId="7" borderId="44" xfId="0" applyFont="1" applyFill="1" applyBorder="1" applyAlignment="1" applyProtection="1">
      <alignment vertical="center" wrapText="1"/>
      <protection locked="0"/>
    </xf>
    <xf numFmtId="0" fontId="11" fillId="7" borderId="45" xfId="0" applyFont="1" applyFill="1" applyBorder="1" applyAlignment="1" applyProtection="1">
      <alignment vertical="center" wrapText="1"/>
      <protection locked="0"/>
    </xf>
    <xf numFmtId="0" fontId="0" fillId="10" borderId="46" xfId="0" applyFill="1" applyBorder="1" applyProtection="1">
      <protection locked="0"/>
    </xf>
    <xf numFmtId="0" fontId="0" fillId="6" borderId="47" xfId="0" applyFill="1" applyBorder="1" applyProtection="1">
      <protection locked="0"/>
    </xf>
    <xf numFmtId="0" fontId="11" fillId="8" borderId="44" xfId="0" applyFont="1" applyFill="1" applyBorder="1" applyAlignment="1" applyProtection="1">
      <alignment horizontal="center" vertical="center" wrapText="1"/>
      <protection locked="0"/>
    </xf>
    <xf numFmtId="0" fontId="11" fillId="8" borderId="45" xfId="0" applyFont="1" applyFill="1" applyBorder="1" applyAlignment="1" applyProtection="1">
      <alignment horizontal="center" vertical="center" wrapText="1"/>
      <protection locked="0"/>
    </xf>
    <xf numFmtId="0" fontId="0" fillId="10" borderId="46" xfId="0" applyFill="1" applyBorder="1" applyAlignment="1" applyProtection="1">
      <alignment vertical="center" wrapText="1" shrinkToFit="1"/>
      <protection locked="0"/>
    </xf>
    <xf numFmtId="0" fontId="0" fillId="6" borderId="47" xfId="0" applyFill="1" applyBorder="1" applyAlignment="1" applyProtection="1">
      <alignment vertical="center" wrapText="1" shrinkToFit="1"/>
      <protection locked="0"/>
    </xf>
    <xf numFmtId="0" fontId="3" fillId="10" borderId="46" xfId="0" applyFont="1" applyFill="1" applyBorder="1" applyAlignment="1" applyProtection="1">
      <alignment vertical="center" wrapText="1"/>
      <protection locked="0"/>
    </xf>
    <xf numFmtId="0" fontId="3" fillId="6" borderId="47" xfId="0" applyFont="1" applyFill="1" applyBorder="1" applyAlignment="1" applyProtection="1">
      <alignment vertical="center" wrapText="1"/>
      <protection locked="0"/>
    </xf>
    <xf numFmtId="0" fontId="0" fillId="0" borderId="45" xfId="0" applyBorder="1" applyAlignment="1" applyProtection="1">
      <alignment vertical="center" wrapText="1"/>
      <protection locked="0"/>
    </xf>
    <xf numFmtId="0" fontId="0" fillId="0" borderId="49" xfId="0" applyBorder="1" applyAlignment="1" applyProtection="1">
      <alignment vertical="center" wrapText="1"/>
      <protection locked="0"/>
    </xf>
    <xf numFmtId="0" fontId="0" fillId="0" borderId="39" xfId="0" applyBorder="1" applyAlignment="1">
      <alignment horizontal="center" vertical="center" wrapText="1"/>
    </xf>
    <xf numFmtId="0" fontId="0" fillId="0" borderId="55" xfId="0" applyBorder="1" applyAlignment="1" applyProtection="1">
      <alignment vertical="center" wrapText="1"/>
      <protection locked="0"/>
    </xf>
    <xf numFmtId="0" fontId="3" fillId="0" borderId="55" xfId="0" applyFont="1" applyBorder="1" applyAlignment="1" applyProtection="1">
      <alignment vertical="center" wrapText="1"/>
      <protection locked="0"/>
    </xf>
    <xf numFmtId="0" fontId="2" fillId="12" borderId="46" xfId="0" applyFont="1" applyFill="1" applyBorder="1" applyAlignment="1">
      <alignment horizontal="center" vertical="center" wrapText="1"/>
    </xf>
    <xf numFmtId="0" fontId="0" fillId="12" borderId="46" xfId="0" applyFill="1" applyBorder="1" applyAlignment="1" applyProtection="1">
      <alignment vertical="center" wrapText="1"/>
      <protection locked="0"/>
    </xf>
    <xf numFmtId="0" fontId="0" fillId="12" borderId="46" xfId="0" applyFill="1" applyBorder="1" applyAlignment="1" applyProtection="1">
      <alignment horizontal="center" vertical="center" wrapText="1"/>
      <protection locked="0"/>
    </xf>
    <xf numFmtId="0" fontId="0" fillId="12" borderId="46" xfId="0" applyFill="1" applyBorder="1" applyProtection="1">
      <protection locked="0"/>
    </xf>
    <xf numFmtId="0" fontId="0" fillId="12" borderId="46" xfId="0" applyFill="1" applyBorder="1" applyAlignment="1" applyProtection="1">
      <alignment vertical="center" wrapText="1" shrinkToFit="1"/>
      <protection locked="0"/>
    </xf>
    <xf numFmtId="0" fontId="3" fillId="12" borderId="46" xfId="0" applyFont="1" applyFill="1" applyBorder="1" applyAlignment="1" applyProtection="1">
      <alignment vertical="center" wrapText="1"/>
      <protection locked="0"/>
    </xf>
    <xf numFmtId="0" fontId="0" fillId="13" borderId="4" xfId="0" applyFill="1" applyBorder="1" applyAlignment="1" applyProtection="1">
      <alignment vertical="center" wrapText="1"/>
      <protection locked="0"/>
    </xf>
    <xf numFmtId="0" fontId="3" fillId="13" borderId="4" xfId="0" applyFont="1" applyFill="1" applyBorder="1" applyAlignment="1" applyProtection="1">
      <alignment vertical="center" wrapText="1"/>
      <protection locked="0"/>
    </xf>
    <xf numFmtId="0" fontId="0" fillId="13" borderId="4" xfId="0" applyFill="1" applyBorder="1" applyAlignment="1" applyProtection="1">
      <alignment vertical="center" wrapText="1" shrinkToFit="1"/>
      <protection locked="0"/>
    </xf>
    <xf numFmtId="0" fontId="0" fillId="13" borderId="4" xfId="0" applyFill="1" applyBorder="1" applyProtection="1">
      <protection locked="0"/>
    </xf>
    <xf numFmtId="0" fontId="2" fillId="13" borderId="4" xfId="0" applyFont="1" applyFill="1" applyBorder="1" applyAlignment="1">
      <alignment horizontal="center" vertical="center" wrapText="1"/>
    </xf>
    <xf numFmtId="0" fontId="2" fillId="14" borderId="47" xfId="0" applyFont="1" applyFill="1" applyBorder="1" applyAlignment="1">
      <alignment horizontal="center" vertical="center" wrapText="1"/>
    </xf>
    <xf numFmtId="0" fontId="0" fillId="14" borderId="47" xfId="0" applyFill="1" applyBorder="1" applyAlignment="1" applyProtection="1">
      <alignment vertical="center" wrapText="1"/>
      <protection locked="0"/>
    </xf>
    <xf numFmtId="0" fontId="0" fillId="14" borderId="47" xfId="0" applyFill="1" applyBorder="1" applyProtection="1">
      <protection locked="0"/>
    </xf>
    <xf numFmtId="0" fontId="0" fillId="14" borderId="47" xfId="0" applyFill="1" applyBorder="1" applyAlignment="1" applyProtection="1">
      <alignment vertical="center" wrapText="1" shrinkToFit="1"/>
      <protection locked="0"/>
    </xf>
    <xf numFmtId="0" fontId="3" fillId="14" borderId="47" xfId="0" applyFont="1" applyFill="1" applyBorder="1" applyAlignment="1" applyProtection="1">
      <alignment vertical="center" wrapText="1"/>
      <protection locked="0"/>
    </xf>
    <xf numFmtId="0" fontId="4" fillId="0" borderId="40" xfId="0" applyFont="1" applyBorder="1" applyAlignment="1">
      <alignment vertical="center" wrapText="1"/>
    </xf>
    <xf numFmtId="0" fontId="0" fillId="0" borderId="56" xfId="0" applyBorder="1" applyAlignment="1">
      <alignment horizontal="left" vertical="center" wrapText="1"/>
    </xf>
    <xf numFmtId="0" fontId="0" fillId="0" borderId="40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10" borderId="57" xfId="0" applyFill="1" applyBorder="1" applyAlignment="1" applyProtection="1">
      <alignment vertical="center" wrapText="1"/>
      <protection locked="0"/>
    </xf>
    <xf numFmtId="0" fontId="0" fillId="11" borderId="58" xfId="0" applyFill="1" applyBorder="1" applyAlignment="1" applyProtection="1">
      <alignment vertical="center" wrapText="1"/>
      <protection locked="0"/>
    </xf>
    <xf numFmtId="0" fontId="0" fillId="6" borderId="59" xfId="0" applyFill="1" applyBorder="1" applyAlignment="1" applyProtection="1">
      <alignment vertical="center" wrapText="1"/>
      <protection locked="0"/>
    </xf>
    <xf numFmtId="0" fontId="0" fillId="12" borderId="57" xfId="0" applyFill="1" applyBorder="1" applyAlignment="1" applyProtection="1">
      <alignment vertical="center" wrapText="1"/>
      <protection locked="0"/>
    </xf>
    <xf numFmtId="0" fontId="0" fillId="13" borderId="58" xfId="0" applyFill="1" applyBorder="1" applyAlignment="1" applyProtection="1">
      <alignment vertical="center" wrapText="1"/>
      <protection locked="0"/>
    </xf>
    <xf numFmtId="0" fontId="0" fillId="14" borderId="59" xfId="0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horizontal="center" vertical="center" wrapText="1" readingOrder="1"/>
    </xf>
    <xf numFmtId="0" fontId="1" fillId="0" borderId="9" xfId="0" applyFont="1" applyBorder="1" applyAlignment="1">
      <alignment horizontal="center" vertical="center" readingOrder="1"/>
    </xf>
    <xf numFmtId="0" fontId="1" fillId="0" borderId="10" xfId="0" applyFont="1" applyBorder="1" applyAlignment="1">
      <alignment horizontal="center" vertical="center" readingOrder="1"/>
    </xf>
    <xf numFmtId="0" fontId="2" fillId="0" borderId="42" xfId="0" applyFont="1" applyBorder="1" applyAlignment="1">
      <alignment horizontal="center" vertical="top" wrapText="1"/>
    </xf>
    <xf numFmtId="0" fontId="2" fillId="0" borderId="35" xfId="0" applyFont="1" applyBorder="1" applyAlignment="1">
      <alignment horizontal="center" vertical="top" wrapText="1"/>
    </xf>
    <xf numFmtId="0" fontId="2" fillId="0" borderId="43" xfId="0" applyFont="1" applyBorder="1" applyAlignment="1">
      <alignment horizontal="center" vertical="top" wrapText="1"/>
    </xf>
    <xf numFmtId="0" fontId="7" fillId="9" borderId="17" xfId="0" applyFont="1" applyFill="1" applyBorder="1" applyAlignment="1">
      <alignment horizontal="center" vertical="center" wrapText="1"/>
    </xf>
    <xf numFmtId="0" fontId="7" fillId="9" borderId="18" xfId="0" applyFont="1" applyFill="1" applyBorder="1" applyAlignment="1">
      <alignment horizontal="center" vertical="center" wrapText="1"/>
    </xf>
    <xf numFmtId="0" fontId="7" fillId="9" borderId="19" xfId="0" applyFont="1" applyFill="1" applyBorder="1" applyAlignment="1">
      <alignment horizontal="center" vertical="center" wrapText="1"/>
    </xf>
    <xf numFmtId="0" fontId="7" fillId="9" borderId="20" xfId="0" applyFont="1" applyFill="1" applyBorder="1" applyAlignment="1">
      <alignment horizontal="center" vertical="center" wrapText="1"/>
    </xf>
    <xf numFmtId="0" fontId="7" fillId="9" borderId="0" xfId="0" applyFont="1" applyFill="1" applyAlignment="1">
      <alignment horizontal="center" vertical="center" wrapText="1"/>
    </xf>
    <xf numFmtId="0" fontId="7" fillId="9" borderId="21" xfId="0" applyFont="1" applyFill="1" applyBorder="1" applyAlignment="1">
      <alignment horizontal="center" vertical="center" wrapText="1"/>
    </xf>
    <xf numFmtId="0" fontId="7" fillId="9" borderId="22" xfId="0" applyFont="1" applyFill="1" applyBorder="1" applyAlignment="1">
      <alignment horizontal="center" vertical="center" wrapText="1"/>
    </xf>
    <xf numFmtId="0" fontId="7" fillId="9" borderId="23" xfId="0" applyFont="1" applyFill="1" applyBorder="1" applyAlignment="1">
      <alignment horizontal="center" vertical="center" wrapText="1"/>
    </xf>
    <xf numFmtId="0" fontId="7" fillId="9" borderId="24" xfId="0" applyFont="1" applyFill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2" fillId="0" borderId="53" xfId="0" applyFont="1" applyBorder="1" applyAlignment="1">
      <alignment horizontal="center" vertical="center" wrapText="1"/>
    </xf>
    <xf numFmtId="0" fontId="2" fillId="0" borderId="54" xfId="0" applyFont="1" applyBorder="1" applyAlignment="1">
      <alignment horizontal="center" vertical="center" wrapText="1"/>
    </xf>
    <xf numFmtId="164" fontId="2" fillId="0" borderId="18" xfId="0" applyNumberFormat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27" xfId="0" applyNumberFormat="1" applyFont="1" applyBorder="1" applyAlignment="1">
      <alignment horizontal="center" vertical="center" wrapText="1"/>
    </xf>
    <xf numFmtId="164" fontId="2" fillId="0" borderId="38" xfId="0" applyNumberFormat="1" applyFont="1" applyBorder="1" applyAlignment="1">
      <alignment horizontal="center" vertical="center" wrapText="1"/>
    </xf>
    <xf numFmtId="164" fontId="2" fillId="0" borderId="28" xfId="0" applyNumberFormat="1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2" fillId="0" borderId="4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45" xfId="0" applyFont="1" applyBorder="1" applyAlignment="1">
      <alignment horizontal="left" vertical="center" wrapText="1"/>
    </xf>
    <xf numFmtId="0" fontId="7" fillId="9" borderId="8" xfId="0" applyFont="1" applyFill="1" applyBorder="1" applyAlignment="1">
      <alignment horizontal="center" vertical="center" wrapText="1"/>
    </xf>
    <xf numFmtId="0" fontId="7" fillId="9" borderId="9" xfId="0" applyFont="1" applyFill="1" applyBorder="1" applyAlignment="1">
      <alignment horizontal="center" vertical="center" wrapText="1"/>
    </xf>
    <xf numFmtId="0" fontId="7" fillId="9" borderId="10" xfId="0" applyFont="1" applyFill="1" applyBorder="1" applyAlignment="1">
      <alignment horizontal="center" vertical="center" wrapText="1"/>
    </xf>
    <xf numFmtId="0" fontId="2" fillId="0" borderId="40" xfId="0" applyFont="1" applyBorder="1" applyAlignment="1">
      <alignment horizontal="center" vertical="center" wrapText="1"/>
    </xf>
    <xf numFmtId="0" fontId="2" fillId="0" borderId="41" xfId="0" applyFont="1" applyBorder="1" applyAlignment="1">
      <alignment horizontal="center" vertical="center" wrapText="1"/>
    </xf>
    <xf numFmtId="0" fontId="14" fillId="0" borderId="12" xfId="0" applyFont="1" applyBorder="1" applyAlignment="1">
      <alignment horizontal="left" vertical="top" readingOrder="1"/>
    </xf>
    <xf numFmtId="0" fontId="14" fillId="0" borderId="13" xfId="0" applyFont="1" applyBorder="1" applyAlignment="1">
      <alignment horizontal="left" vertical="top" readingOrder="1"/>
    </xf>
    <xf numFmtId="0" fontId="14" fillId="0" borderId="14" xfId="0" applyFont="1" applyBorder="1" applyAlignment="1">
      <alignment horizontal="left" vertical="top" readingOrder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4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 wrapText="1"/>
    </xf>
  </cellXfs>
  <cellStyles count="2">
    <cellStyle name="Normal" xfId="0" builtinId="0"/>
    <cellStyle name="Pourcentage" xfId="1" builtinId="5"/>
  </cellStyles>
  <dxfs count="0"/>
  <tableStyles count="0" defaultTableStyle="TableStyleMedium2" defaultPivotStyle="PivotStyleLight16"/>
  <colors>
    <mruColors>
      <color rgb="FFFF0000"/>
      <color rgb="FFCCFF33"/>
      <color rgb="FFCC3300"/>
      <color rgb="FF0099CC"/>
      <color rgb="FF0066CC"/>
      <color rgb="FFFFFD35"/>
      <color rgb="FFFFCC00"/>
      <color rgb="FFFFFF00"/>
      <color rgb="FFCC00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0</xdr:colOff>
      <xdr:row>0</xdr:row>
      <xdr:rowOff>76200</xdr:rowOff>
    </xdr:from>
    <xdr:to>
      <xdr:col>18</xdr:col>
      <xdr:colOff>439208</xdr:colOff>
      <xdr:row>0</xdr:row>
      <xdr:rowOff>1428065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 t="14437" r="64751" b="14862"/>
        <a:stretch>
          <a:fillRect/>
        </a:stretch>
      </xdr:blipFill>
      <xdr:spPr bwMode="auto">
        <a:xfrm>
          <a:off x="12763500" y="76200"/>
          <a:ext cx="1800225" cy="1361390"/>
        </a:xfrm>
        <a:prstGeom prst="rect">
          <a:avLst/>
        </a:prstGeom>
        <a:noFill/>
      </xdr:spPr>
    </xdr:pic>
    <xdr:clientData/>
  </xdr:twoCellAnchor>
  <xdr:twoCellAnchor editAs="oneCell">
    <xdr:from>
      <xdr:col>0</xdr:col>
      <xdr:colOff>875617</xdr:colOff>
      <xdr:row>0</xdr:row>
      <xdr:rowOff>400050</xdr:rowOff>
    </xdr:from>
    <xdr:to>
      <xdr:col>0</xdr:col>
      <xdr:colOff>3219987</xdr:colOff>
      <xdr:row>0</xdr:row>
      <xdr:rowOff>1066800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8BA0789E-01F4-4E95-BC25-AF008AD34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875617" y="400050"/>
          <a:ext cx="2340560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64"/>
  <sheetViews>
    <sheetView tabSelected="1" topLeftCell="A119" zoomScale="80" zoomScaleNormal="80" workbookViewId="0">
      <selection activeCell="R159" sqref="R159"/>
    </sheetView>
  </sheetViews>
  <sheetFormatPr baseColWidth="10" defaultRowHeight="15" x14ac:dyDescent="0.25"/>
  <cols>
    <col min="1" max="1" width="62.85546875" customWidth="1"/>
    <col min="2" max="16" width="8.7109375" customWidth="1"/>
    <col min="17" max="17" width="9.7109375" style="11" customWidth="1"/>
    <col min="18" max="19" width="10.7109375" customWidth="1"/>
  </cols>
  <sheetData>
    <row r="1" spans="1:19" ht="114.75" customHeight="1" thickBot="1" x14ac:dyDescent="0.3">
      <c r="A1" s="159" t="s">
        <v>66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  <c r="P1" s="160"/>
      <c r="Q1" s="160"/>
      <c r="R1" s="160"/>
      <c r="S1" s="161"/>
    </row>
    <row r="2" spans="1:19" ht="15" customHeight="1" thickBot="1" x14ac:dyDescent="0.3">
      <c r="A2" s="68"/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  <c r="M2" s="35"/>
      <c r="N2" s="35"/>
      <c r="O2" s="35"/>
      <c r="P2" s="35"/>
      <c r="Q2" s="35"/>
      <c r="R2" s="35"/>
      <c r="S2" s="69"/>
    </row>
    <row r="3" spans="1:19" ht="16.5" thickBot="1" x14ac:dyDescent="0.3">
      <c r="A3" s="192" t="s">
        <v>55</v>
      </c>
      <c r="B3" s="193"/>
      <c r="C3" s="193"/>
      <c r="D3" s="193"/>
      <c r="E3" s="193"/>
      <c r="F3" s="193"/>
      <c r="G3" s="193"/>
      <c r="H3" s="193"/>
      <c r="I3" s="193"/>
      <c r="J3" s="193"/>
      <c r="K3" s="193"/>
      <c r="L3" s="193"/>
      <c r="M3" s="193"/>
      <c r="N3" s="193"/>
      <c r="O3" s="193"/>
      <c r="P3" s="193"/>
      <c r="Q3" s="193"/>
      <c r="R3" s="193"/>
      <c r="S3" s="194"/>
    </row>
    <row r="4" spans="1:19" ht="18.75" customHeight="1" x14ac:dyDescent="0.25">
      <c r="A4" s="36" t="s">
        <v>23</v>
      </c>
      <c r="B4" s="185"/>
      <c r="C4" s="185"/>
      <c r="D4" s="185"/>
      <c r="E4" s="185"/>
      <c r="F4" s="185"/>
      <c r="G4" s="185"/>
      <c r="H4" s="185"/>
      <c r="I4" s="185"/>
      <c r="J4" s="185"/>
      <c r="K4" s="185"/>
      <c r="L4" s="185"/>
      <c r="M4" s="185"/>
      <c r="N4" s="185"/>
      <c r="O4" s="185"/>
      <c r="P4" s="185"/>
      <c r="Q4" s="185"/>
      <c r="R4" s="185"/>
      <c r="S4" s="186"/>
    </row>
    <row r="5" spans="1:19" ht="18.75" customHeight="1" x14ac:dyDescent="0.25">
      <c r="A5" s="37" t="s">
        <v>24</v>
      </c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  <c r="M5" s="183"/>
      <c r="N5" s="183"/>
      <c r="O5" s="183"/>
      <c r="P5" s="183"/>
      <c r="Q5" s="183"/>
      <c r="R5" s="183"/>
      <c r="S5" s="184"/>
    </row>
    <row r="6" spans="1:19" ht="18.75" customHeight="1" thickBot="1" x14ac:dyDescent="0.3">
      <c r="A6" s="38" t="s">
        <v>25</v>
      </c>
      <c r="B6" s="187"/>
      <c r="C6" s="187"/>
      <c r="D6" s="187"/>
      <c r="E6" s="187"/>
      <c r="F6" s="187"/>
      <c r="G6" s="187"/>
      <c r="H6" s="187"/>
      <c r="I6" s="187"/>
      <c r="J6" s="187"/>
      <c r="K6" s="187"/>
      <c r="L6" s="187"/>
      <c r="M6" s="187"/>
      <c r="N6" s="187"/>
      <c r="O6" s="187"/>
      <c r="P6" s="187"/>
      <c r="Q6" s="187"/>
      <c r="R6" s="187"/>
      <c r="S6" s="188"/>
    </row>
    <row r="7" spans="1:19" ht="15" customHeight="1" thickBot="1" x14ac:dyDescent="0.3">
      <c r="A7" s="68"/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5"/>
      <c r="P7" s="35"/>
      <c r="Q7" s="35"/>
      <c r="R7" s="35"/>
      <c r="S7" s="69"/>
    </row>
    <row r="8" spans="1:19" ht="16.5" thickBot="1" x14ac:dyDescent="0.3">
      <c r="A8" s="192" t="s">
        <v>56</v>
      </c>
      <c r="B8" s="193"/>
      <c r="C8" s="193"/>
      <c r="D8" s="193"/>
      <c r="E8" s="193"/>
      <c r="F8" s="193"/>
      <c r="G8" s="193"/>
      <c r="H8" s="193"/>
      <c r="I8" s="193"/>
      <c r="J8" s="193"/>
      <c r="K8" s="193"/>
      <c r="L8" s="193"/>
      <c r="M8" s="193"/>
      <c r="N8" s="193"/>
      <c r="O8" s="193"/>
      <c r="P8" s="193"/>
      <c r="Q8" s="193"/>
      <c r="R8" s="193"/>
      <c r="S8" s="194"/>
    </row>
    <row r="9" spans="1:19" ht="18.75" customHeight="1" x14ac:dyDescent="0.25">
      <c r="A9" s="36" t="s">
        <v>26</v>
      </c>
      <c r="B9" s="185"/>
      <c r="C9" s="185"/>
      <c r="D9" s="185"/>
      <c r="E9" s="185"/>
      <c r="F9" s="185"/>
      <c r="G9" s="185"/>
      <c r="H9" s="185"/>
      <c r="I9" s="185"/>
      <c r="J9" s="185"/>
      <c r="K9" s="185"/>
      <c r="L9" s="185"/>
      <c r="M9" s="185"/>
      <c r="N9" s="185"/>
      <c r="O9" s="185"/>
      <c r="P9" s="185"/>
      <c r="Q9" s="185"/>
      <c r="R9" s="185"/>
      <c r="S9" s="186"/>
    </row>
    <row r="10" spans="1:19" ht="18.75" customHeight="1" x14ac:dyDescent="0.25">
      <c r="A10" s="37" t="s">
        <v>27</v>
      </c>
      <c r="B10" s="183"/>
      <c r="C10" s="183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  <c r="S10" s="184"/>
    </row>
    <row r="11" spans="1:19" ht="18.75" customHeight="1" x14ac:dyDescent="0.25">
      <c r="A11" s="37" t="s">
        <v>28</v>
      </c>
      <c r="B11" s="183"/>
      <c r="C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  <c r="S11" s="184"/>
    </row>
    <row r="12" spans="1:19" ht="18.75" customHeight="1" x14ac:dyDescent="0.25">
      <c r="A12" s="37" t="s">
        <v>29</v>
      </c>
      <c r="B12" s="183"/>
      <c r="C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  <c r="S12" s="184"/>
    </row>
    <row r="13" spans="1:19" ht="15.75" thickBot="1" x14ac:dyDescent="0.3">
      <c r="A13" s="66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14"/>
      <c r="R13" s="3"/>
      <c r="S13" s="67"/>
    </row>
    <row r="14" spans="1:19" ht="16.5" customHeight="1" x14ac:dyDescent="0.25">
      <c r="A14" s="165" t="s">
        <v>142</v>
      </c>
      <c r="B14" s="166"/>
      <c r="C14" s="166"/>
      <c r="D14" s="166"/>
      <c r="E14" s="166"/>
      <c r="F14" s="166"/>
      <c r="G14" s="166"/>
      <c r="H14" s="166"/>
      <c r="I14" s="166"/>
      <c r="J14" s="166"/>
      <c r="K14" s="166"/>
      <c r="L14" s="166"/>
      <c r="M14" s="166"/>
      <c r="N14" s="166"/>
      <c r="O14" s="166"/>
      <c r="P14" s="166"/>
      <c r="Q14" s="166"/>
      <c r="R14" s="166"/>
      <c r="S14" s="167"/>
    </row>
    <row r="15" spans="1:19" ht="15" customHeight="1" x14ac:dyDescent="0.25">
      <c r="A15" s="168"/>
      <c r="B15" s="169"/>
      <c r="C15" s="169"/>
      <c r="D15" s="169"/>
      <c r="E15" s="169"/>
      <c r="F15" s="169"/>
      <c r="G15" s="169"/>
      <c r="H15" s="169"/>
      <c r="I15" s="169"/>
      <c r="J15" s="169"/>
      <c r="K15" s="169"/>
      <c r="L15" s="169"/>
      <c r="M15" s="169"/>
      <c r="N15" s="169"/>
      <c r="O15" s="169"/>
      <c r="P15" s="169"/>
      <c r="Q15" s="169"/>
      <c r="R15" s="169"/>
      <c r="S15" s="170"/>
    </row>
    <row r="16" spans="1:19" ht="96" customHeight="1" thickBot="1" x14ac:dyDescent="0.3">
      <c r="A16" s="171"/>
      <c r="B16" s="172"/>
      <c r="C16" s="172"/>
      <c r="D16" s="172"/>
      <c r="E16" s="172"/>
      <c r="F16" s="172"/>
      <c r="G16" s="172"/>
      <c r="H16" s="172"/>
      <c r="I16" s="172"/>
      <c r="J16" s="172"/>
      <c r="K16" s="172"/>
      <c r="L16" s="172"/>
      <c r="M16" s="172"/>
      <c r="N16" s="172"/>
      <c r="O16" s="172"/>
      <c r="P16" s="172"/>
      <c r="Q16" s="172"/>
      <c r="R16" s="172"/>
      <c r="S16" s="173"/>
    </row>
    <row r="17" spans="1:19" ht="15.75" thickBot="1" x14ac:dyDescent="0.3">
      <c r="A17" s="66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14"/>
      <c r="R17" s="3"/>
      <c r="S17" s="67"/>
    </row>
    <row r="18" spans="1:19" ht="32.25" customHeight="1" thickTop="1" x14ac:dyDescent="0.25">
      <c r="A18" s="88"/>
      <c r="B18" s="162" t="s">
        <v>54</v>
      </c>
      <c r="C18" s="163"/>
      <c r="D18" s="164"/>
      <c r="E18" s="162" t="s">
        <v>53</v>
      </c>
      <c r="F18" s="163"/>
      <c r="G18" s="164"/>
      <c r="H18" s="162" t="s">
        <v>52</v>
      </c>
      <c r="I18" s="163"/>
      <c r="J18" s="164"/>
      <c r="K18" s="162" t="s">
        <v>51</v>
      </c>
      <c r="L18" s="163"/>
      <c r="M18" s="164"/>
      <c r="N18" s="162" t="s">
        <v>50</v>
      </c>
      <c r="O18" s="163"/>
      <c r="P18" s="164"/>
      <c r="Q18" s="174" t="s">
        <v>30</v>
      </c>
      <c r="R18" s="177" t="s">
        <v>67</v>
      </c>
      <c r="S18" s="180" t="s">
        <v>31</v>
      </c>
    </row>
    <row r="19" spans="1:19" ht="24.75" customHeight="1" x14ac:dyDescent="0.25">
      <c r="A19" s="195" t="s">
        <v>71</v>
      </c>
      <c r="B19" s="189" t="s">
        <v>49</v>
      </c>
      <c r="C19" s="190"/>
      <c r="D19" s="191"/>
      <c r="E19" s="189" t="s">
        <v>49</v>
      </c>
      <c r="F19" s="190"/>
      <c r="G19" s="191"/>
      <c r="H19" s="189" t="s">
        <v>49</v>
      </c>
      <c r="I19" s="190"/>
      <c r="J19" s="191"/>
      <c r="K19" s="189" t="s">
        <v>49</v>
      </c>
      <c r="L19" s="190"/>
      <c r="M19" s="191"/>
      <c r="N19" s="189" t="s">
        <v>49</v>
      </c>
      <c r="O19" s="190"/>
      <c r="P19" s="191"/>
      <c r="Q19" s="175"/>
      <c r="R19" s="178"/>
      <c r="S19" s="181"/>
    </row>
    <row r="20" spans="1:19" ht="40.5" customHeight="1" x14ac:dyDescent="0.25">
      <c r="A20" s="196"/>
      <c r="B20" s="97"/>
      <c r="C20" s="83"/>
      <c r="D20" s="98"/>
      <c r="E20" s="133"/>
      <c r="F20" s="143"/>
      <c r="G20" s="144"/>
      <c r="H20" s="97"/>
      <c r="I20" s="83"/>
      <c r="J20" s="98"/>
      <c r="K20" s="133"/>
      <c r="L20" s="143"/>
      <c r="M20" s="144"/>
      <c r="N20" s="97"/>
      <c r="O20" s="83"/>
      <c r="P20" s="98"/>
      <c r="Q20" s="176"/>
      <c r="R20" s="179"/>
      <c r="S20" s="182"/>
    </row>
    <row r="21" spans="1:19" x14ac:dyDescent="0.25">
      <c r="A21" s="39"/>
      <c r="B21" s="99"/>
      <c r="C21" s="16"/>
      <c r="D21" s="100"/>
      <c r="E21" s="99"/>
      <c r="F21" s="16"/>
      <c r="G21" s="100"/>
      <c r="H21" s="99"/>
      <c r="I21" s="16"/>
      <c r="J21" s="100"/>
      <c r="K21" s="99"/>
      <c r="L21" s="16"/>
      <c r="M21" s="100"/>
      <c r="N21" s="99"/>
      <c r="O21" s="16"/>
      <c r="P21" s="100"/>
      <c r="Q21" s="15"/>
      <c r="R21" s="72">
        <v>1.25</v>
      </c>
      <c r="S21" s="40"/>
    </row>
    <row r="22" spans="1:19" x14ac:dyDescent="0.25">
      <c r="A22" s="41" t="s">
        <v>48</v>
      </c>
      <c r="B22" s="101"/>
      <c r="C22" s="13"/>
      <c r="D22" s="102"/>
      <c r="E22" s="101"/>
      <c r="F22" s="13"/>
      <c r="G22" s="102"/>
      <c r="H22" s="101"/>
      <c r="I22" s="13"/>
      <c r="J22" s="102"/>
      <c r="K22" s="101"/>
      <c r="L22" s="13"/>
      <c r="M22" s="102"/>
      <c r="N22" s="101"/>
      <c r="O22" s="13"/>
      <c r="P22" s="102"/>
      <c r="Q22" s="17"/>
      <c r="R22" s="18"/>
      <c r="S22" s="42"/>
    </row>
    <row r="23" spans="1:19" ht="30" x14ac:dyDescent="0.25">
      <c r="A23" s="89" t="s">
        <v>138</v>
      </c>
      <c r="B23" s="103"/>
      <c r="C23" s="84"/>
      <c r="D23" s="104"/>
      <c r="E23" s="134"/>
      <c r="F23" s="139"/>
      <c r="G23" s="145"/>
      <c r="H23" s="103"/>
      <c r="I23" s="84"/>
      <c r="J23" s="104"/>
      <c r="K23" s="134"/>
      <c r="L23" s="139"/>
      <c r="M23" s="145"/>
      <c r="N23" s="103"/>
      <c r="O23" s="84"/>
      <c r="P23" s="104"/>
      <c r="Q23" s="130">
        <f>SUM(B23:P23)</f>
        <v>0</v>
      </c>
      <c r="R23" s="2">
        <v>68</v>
      </c>
      <c r="S23" s="43">
        <f t="shared" ref="S23:S29" si="0">Q23*R23</f>
        <v>0</v>
      </c>
    </row>
    <row r="24" spans="1:19" ht="30" x14ac:dyDescent="0.25">
      <c r="A24" s="89" t="s">
        <v>139</v>
      </c>
      <c r="B24" s="103"/>
      <c r="C24" s="84"/>
      <c r="D24" s="104"/>
      <c r="E24" s="134"/>
      <c r="F24" s="139"/>
      <c r="G24" s="145"/>
      <c r="H24" s="103"/>
      <c r="I24" s="84"/>
      <c r="J24" s="104"/>
      <c r="K24" s="134"/>
      <c r="L24" s="139"/>
      <c r="M24" s="145"/>
      <c r="N24" s="103"/>
      <c r="O24" s="84"/>
      <c r="P24" s="104"/>
      <c r="Q24" s="130">
        <f t="shared" ref="Q24:Q36" si="1">SUM(B24:P24)</f>
        <v>0</v>
      </c>
      <c r="R24" s="2">
        <v>68</v>
      </c>
      <c r="S24" s="43">
        <f t="shared" si="0"/>
        <v>0</v>
      </c>
    </row>
    <row r="25" spans="1:19" x14ac:dyDescent="0.25">
      <c r="A25" s="89" t="s">
        <v>0</v>
      </c>
      <c r="B25" s="103"/>
      <c r="C25" s="84"/>
      <c r="D25" s="104"/>
      <c r="E25" s="134"/>
      <c r="F25" s="139"/>
      <c r="G25" s="145"/>
      <c r="H25" s="103"/>
      <c r="I25" s="84"/>
      <c r="J25" s="104"/>
      <c r="K25" s="134"/>
      <c r="L25" s="139"/>
      <c r="M25" s="145"/>
      <c r="N25" s="103"/>
      <c r="O25" s="84"/>
      <c r="P25" s="104"/>
      <c r="Q25" s="130">
        <f t="shared" si="1"/>
        <v>0</v>
      </c>
      <c r="R25" s="2">
        <v>30.67</v>
      </c>
      <c r="S25" s="43">
        <f t="shared" si="0"/>
        <v>0</v>
      </c>
    </row>
    <row r="26" spans="1:19" x14ac:dyDescent="0.25">
      <c r="A26" s="89" t="s">
        <v>60</v>
      </c>
      <c r="B26" s="103"/>
      <c r="C26" s="84"/>
      <c r="D26" s="104"/>
      <c r="E26" s="134"/>
      <c r="F26" s="139"/>
      <c r="G26" s="145"/>
      <c r="H26" s="103"/>
      <c r="I26" s="84"/>
      <c r="J26" s="104"/>
      <c r="K26" s="134"/>
      <c r="L26" s="139"/>
      <c r="M26" s="145"/>
      <c r="N26" s="103"/>
      <c r="O26" s="84"/>
      <c r="P26" s="104"/>
      <c r="Q26" s="130">
        <f t="shared" si="1"/>
        <v>0</v>
      </c>
      <c r="R26" s="2">
        <v>30.67</v>
      </c>
      <c r="S26" s="43">
        <f t="shared" si="0"/>
        <v>0</v>
      </c>
    </row>
    <row r="27" spans="1:19" x14ac:dyDescent="0.25">
      <c r="A27" s="73" t="s">
        <v>68</v>
      </c>
      <c r="B27" s="103"/>
      <c r="C27" s="84"/>
      <c r="D27" s="104"/>
      <c r="E27" s="134"/>
      <c r="F27" s="139"/>
      <c r="G27" s="145"/>
      <c r="H27" s="103"/>
      <c r="I27" s="84"/>
      <c r="J27" s="104"/>
      <c r="K27" s="134"/>
      <c r="L27" s="139"/>
      <c r="M27" s="145"/>
      <c r="N27" s="103"/>
      <c r="O27" s="84"/>
      <c r="P27" s="104"/>
      <c r="Q27" s="130">
        <f t="shared" si="1"/>
        <v>0</v>
      </c>
      <c r="R27" s="2">
        <v>35.33</v>
      </c>
      <c r="S27" s="43">
        <f t="shared" si="0"/>
        <v>0</v>
      </c>
    </row>
    <row r="28" spans="1:19" x14ac:dyDescent="0.25">
      <c r="A28" s="73" t="s">
        <v>106</v>
      </c>
      <c r="B28" s="103"/>
      <c r="C28" s="84"/>
      <c r="D28" s="104"/>
      <c r="E28" s="134"/>
      <c r="F28" s="139"/>
      <c r="G28" s="145"/>
      <c r="H28" s="103"/>
      <c r="I28" s="84"/>
      <c r="J28" s="104"/>
      <c r="K28" s="134"/>
      <c r="L28" s="139"/>
      <c r="M28" s="145"/>
      <c r="N28" s="103"/>
      <c r="O28" s="84"/>
      <c r="P28" s="104"/>
      <c r="Q28" s="130">
        <f t="shared" ref="Q28" si="2">SUM(B28:P28)</f>
        <v>0</v>
      </c>
      <c r="R28" s="2">
        <v>16</v>
      </c>
      <c r="S28" s="43">
        <f t="shared" ref="S28" si="3">Q28*R28</f>
        <v>0</v>
      </c>
    </row>
    <row r="29" spans="1:19" x14ac:dyDescent="0.25">
      <c r="A29" s="73" t="s">
        <v>107</v>
      </c>
      <c r="B29" s="103"/>
      <c r="C29" s="84"/>
      <c r="D29" s="104"/>
      <c r="E29" s="134"/>
      <c r="F29" s="139"/>
      <c r="G29" s="145"/>
      <c r="H29" s="103"/>
      <c r="I29" s="84"/>
      <c r="J29" s="104"/>
      <c r="K29" s="134"/>
      <c r="L29" s="139"/>
      <c r="M29" s="145"/>
      <c r="N29" s="103"/>
      <c r="O29" s="84"/>
      <c r="P29" s="104"/>
      <c r="Q29" s="130">
        <f t="shared" si="1"/>
        <v>0</v>
      </c>
      <c r="R29" s="2">
        <v>13.33</v>
      </c>
      <c r="S29" s="43">
        <f t="shared" si="0"/>
        <v>0</v>
      </c>
    </row>
    <row r="30" spans="1:19" x14ac:dyDescent="0.25">
      <c r="A30" s="73" t="s">
        <v>108</v>
      </c>
      <c r="B30" s="103"/>
      <c r="C30" s="84"/>
      <c r="D30" s="104"/>
      <c r="E30" s="134"/>
      <c r="F30" s="139"/>
      <c r="G30" s="145"/>
      <c r="H30" s="103"/>
      <c r="I30" s="84"/>
      <c r="J30" s="104"/>
      <c r="K30" s="134"/>
      <c r="L30" s="139"/>
      <c r="M30" s="145"/>
      <c r="N30" s="103"/>
      <c r="O30" s="84"/>
      <c r="P30" s="104"/>
      <c r="Q30" s="130">
        <f t="shared" si="1"/>
        <v>0</v>
      </c>
      <c r="R30" s="2">
        <v>28</v>
      </c>
      <c r="S30" s="81">
        <f>Q30*R30</f>
        <v>0</v>
      </c>
    </row>
    <row r="31" spans="1:19" x14ac:dyDescent="0.25">
      <c r="A31" s="73" t="s">
        <v>83</v>
      </c>
      <c r="B31" s="103"/>
      <c r="C31" s="84"/>
      <c r="D31" s="104"/>
      <c r="E31" s="134"/>
      <c r="F31" s="139"/>
      <c r="G31" s="145"/>
      <c r="H31" s="103"/>
      <c r="I31" s="84"/>
      <c r="J31" s="104"/>
      <c r="K31" s="134"/>
      <c r="L31" s="139"/>
      <c r="M31" s="145"/>
      <c r="N31" s="103"/>
      <c r="O31" s="84"/>
      <c r="P31" s="104"/>
      <c r="Q31" s="130">
        <f t="shared" si="1"/>
        <v>0</v>
      </c>
      <c r="R31" s="2">
        <v>20</v>
      </c>
      <c r="S31" s="81">
        <f t="shared" ref="S31:S37" si="4">Q31*R31</f>
        <v>0</v>
      </c>
    </row>
    <row r="32" spans="1:19" x14ac:dyDescent="0.25">
      <c r="A32" s="73" t="s">
        <v>109</v>
      </c>
      <c r="B32" s="103"/>
      <c r="C32" s="84"/>
      <c r="D32" s="104"/>
      <c r="E32" s="134"/>
      <c r="F32" s="139"/>
      <c r="G32" s="145"/>
      <c r="H32" s="103"/>
      <c r="I32" s="84"/>
      <c r="J32" s="104"/>
      <c r="K32" s="134"/>
      <c r="L32" s="139"/>
      <c r="M32" s="145"/>
      <c r="N32" s="103"/>
      <c r="O32" s="84"/>
      <c r="P32" s="104"/>
      <c r="Q32" s="130">
        <f t="shared" ref="Q32:Q33" si="5">SUM(B32:P32)</f>
        <v>0</v>
      </c>
      <c r="R32" s="2">
        <v>20</v>
      </c>
      <c r="S32" s="81">
        <f t="shared" ref="S32:S33" si="6">Q32*R32</f>
        <v>0</v>
      </c>
    </row>
    <row r="33" spans="1:19" x14ac:dyDescent="0.25">
      <c r="A33" s="73" t="s">
        <v>110</v>
      </c>
      <c r="B33" s="103"/>
      <c r="C33" s="84"/>
      <c r="D33" s="104"/>
      <c r="E33" s="134"/>
      <c r="F33" s="139"/>
      <c r="G33" s="145"/>
      <c r="H33" s="103"/>
      <c r="I33" s="84"/>
      <c r="J33" s="104"/>
      <c r="K33" s="134"/>
      <c r="L33" s="139"/>
      <c r="M33" s="145"/>
      <c r="N33" s="103"/>
      <c r="O33" s="84"/>
      <c r="P33" s="104"/>
      <c r="Q33" s="130">
        <f t="shared" si="5"/>
        <v>0</v>
      </c>
      <c r="R33" s="2">
        <v>20</v>
      </c>
      <c r="S33" s="81">
        <f t="shared" si="6"/>
        <v>0</v>
      </c>
    </row>
    <row r="34" spans="1:19" x14ac:dyDescent="0.25">
      <c r="A34" s="73" t="s">
        <v>98</v>
      </c>
      <c r="B34" s="103"/>
      <c r="C34" s="84"/>
      <c r="D34" s="104"/>
      <c r="E34" s="134"/>
      <c r="F34" s="139"/>
      <c r="G34" s="145"/>
      <c r="H34" s="103"/>
      <c r="I34" s="84"/>
      <c r="J34" s="104"/>
      <c r="K34" s="134"/>
      <c r="L34" s="139"/>
      <c r="M34" s="145"/>
      <c r="N34" s="103"/>
      <c r="O34" s="84"/>
      <c r="P34" s="104"/>
      <c r="Q34" s="130">
        <f t="shared" si="1"/>
        <v>0</v>
      </c>
      <c r="R34" s="2">
        <v>16</v>
      </c>
      <c r="S34" s="81">
        <f t="shared" si="4"/>
        <v>0</v>
      </c>
    </row>
    <row r="35" spans="1:19" x14ac:dyDescent="0.25">
      <c r="A35" s="73" t="s">
        <v>69</v>
      </c>
      <c r="B35" s="103"/>
      <c r="C35" s="84"/>
      <c r="D35" s="104"/>
      <c r="E35" s="134"/>
      <c r="F35" s="139"/>
      <c r="G35" s="145"/>
      <c r="H35" s="103"/>
      <c r="I35" s="84"/>
      <c r="J35" s="104"/>
      <c r="K35" s="134"/>
      <c r="L35" s="139"/>
      <c r="M35" s="145"/>
      <c r="N35" s="103"/>
      <c r="O35" s="84"/>
      <c r="P35" s="104"/>
      <c r="Q35" s="130">
        <f t="shared" si="1"/>
        <v>0</v>
      </c>
      <c r="R35" s="2">
        <v>46.67</v>
      </c>
      <c r="S35" s="81">
        <f t="shared" si="4"/>
        <v>0</v>
      </c>
    </row>
    <row r="36" spans="1:19" x14ac:dyDescent="0.25">
      <c r="A36" s="73" t="s">
        <v>70</v>
      </c>
      <c r="B36" s="103"/>
      <c r="C36" s="84"/>
      <c r="D36" s="104"/>
      <c r="E36" s="134"/>
      <c r="F36" s="139"/>
      <c r="G36" s="145"/>
      <c r="H36" s="103"/>
      <c r="I36" s="84"/>
      <c r="J36" s="104"/>
      <c r="K36" s="134"/>
      <c r="L36" s="139"/>
      <c r="M36" s="145"/>
      <c r="N36" s="103"/>
      <c r="O36" s="84"/>
      <c r="P36" s="104"/>
      <c r="Q36" s="130">
        <f t="shared" si="1"/>
        <v>0</v>
      </c>
      <c r="R36" s="2">
        <v>60</v>
      </c>
      <c r="S36" s="81">
        <f t="shared" si="4"/>
        <v>0</v>
      </c>
    </row>
    <row r="37" spans="1:19" ht="30" x14ac:dyDescent="0.25">
      <c r="A37" s="73" t="s">
        <v>9</v>
      </c>
      <c r="B37" s="103"/>
      <c r="C37" s="84"/>
      <c r="D37" s="104"/>
      <c r="E37" s="134"/>
      <c r="F37" s="139"/>
      <c r="G37" s="145"/>
      <c r="H37" s="103"/>
      <c r="I37" s="84"/>
      <c r="J37" s="104"/>
      <c r="K37" s="134"/>
      <c r="L37" s="139"/>
      <c r="M37" s="145"/>
      <c r="N37" s="103"/>
      <c r="O37" s="84"/>
      <c r="P37" s="104"/>
      <c r="Q37" s="130">
        <v>0</v>
      </c>
      <c r="R37" s="2">
        <v>18.670000000000002</v>
      </c>
      <c r="S37" s="81">
        <f t="shared" si="4"/>
        <v>0</v>
      </c>
    </row>
    <row r="38" spans="1:19" x14ac:dyDescent="0.25">
      <c r="A38" s="73"/>
      <c r="B38" s="105"/>
      <c r="C38" s="7"/>
      <c r="D38" s="106"/>
      <c r="E38" s="105"/>
      <c r="F38" s="7"/>
      <c r="G38" s="106"/>
      <c r="H38" s="105"/>
      <c r="I38" s="7"/>
      <c r="J38" s="106"/>
      <c r="K38" s="105"/>
      <c r="L38" s="7"/>
      <c r="M38" s="106"/>
      <c r="N38" s="105"/>
      <c r="O38" s="7"/>
      <c r="P38" s="131"/>
      <c r="Q38" s="79"/>
      <c r="R38" s="80"/>
      <c r="S38" s="60"/>
    </row>
    <row r="39" spans="1:19" x14ac:dyDescent="0.25">
      <c r="A39" s="46" t="s">
        <v>47</v>
      </c>
      <c r="B39" s="107"/>
      <c r="C39" s="19"/>
      <c r="D39" s="108"/>
      <c r="E39" s="107"/>
      <c r="F39" s="19"/>
      <c r="G39" s="108"/>
      <c r="H39" s="107"/>
      <c r="I39" s="19"/>
      <c r="J39" s="108"/>
      <c r="K39" s="107"/>
      <c r="L39" s="19"/>
      <c r="M39" s="108"/>
      <c r="N39" s="107"/>
      <c r="O39" s="19"/>
      <c r="P39" s="108"/>
      <c r="Q39" s="77"/>
      <c r="R39" s="20"/>
      <c r="S39" s="47"/>
    </row>
    <row r="40" spans="1:19" x14ac:dyDescent="0.25">
      <c r="A40" s="89" t="s">
        <v>72</v>
      </c>
      <c r="B40" s="103"/>
      <c r="C40" s="84"/>
      <c r="D40" s="104"/>
      <c r="E40" s="134"/>
      <c r="F40" s="139"/>
      <c r="G40" s="145"/>
      <c r="H40" s="103"/>
      <c r="I40" s="84"/>
      <c r="J40" s="104"/>
      <c r="K40" s="134"/>
      <c r="L40" s="139"/>
      <c r="M40" s="145"/>
      <c r="N40" s="103"/>
      <c r="O40" s="84"/>
      <c r="P40" s="104"/>
      <c r="Q40" s="130">
        <f t="shared" ref="Q40:Q88" si="7">SUM(B40:P40)</f>
        <v>0</v>
      </c>
      <c r="R40" s="2">
        <v>30.67</v>
      </c>
      <c r="S40" s="43">
        <f t="shared" ref="S40:S54" si="8">Q40*R40</f>
        <v>0</v>
      </c>
    </row>
    <row r="41" spans="1:19" x14ac:dyDescent="0.25">
      <c r="A41" s="89" t="s">
        <v>73</v>
      </c>
      <c r="B41" s="103"/>
      <c r="C41" s="84"/>
      <c r="D41" s="104"/>
      <c r="E41" s="134"/>
      <c r="F41" s="139"/>
      <c r="G41" s="145"/>
      <c r="H41" s="103"/>
      <c r="I41" s="84"/>
      <c r="J41" s="104"/>
      <c r="K41" s="134"/>
      <c r="L41" s="139"/>
      <c r="M41" s="145"/>
      <c r="N41" s="103"/>
      <c r="O41" s="84"/>
      <c r="P41" s="104"/>
      <c r="Q41" s="130">
        <f t="shared" si="7"/>
        <v>0</v>
      </c>
      <c r="R41" s="2">
        <v>30.67</v>
      </c>
      <c r="S41" s="43">
        <f t="shared" si="8"/>
        <v>0</v>
      </c>
    </row>
    <row r="42" spans="1:19" x14ac:dyDescent="0.25">
      <c r="A42" s="89" t="s">
        <v>74</v>
      </c>
      <c r="B42" s="103" t="s">
        <v>1</v>
      </c>
      <c r="C42" s="84"/>
      <c r="D42" s="104"/>
      <c r="E42" s="134"/>
      <c r="F42" s="139"/>
      <c r="G42" s="145"/>
      <c r="H42" s="103"/>
      <c r="I42" s="84"/>
      <c r="J42" s="104"/>
      <c r="K42" s="135"/>
      <c r="L42" s="139"/>
      <c r="M42" s="145"/>
      <c r="N42" s="103"/>
      <c r="O42" s="84"/>
      <c r="P42" s="104"/>
      <c r="Q42" s="130">
        <f t="shared" si="7"/>
        <v>0</v>
      </c>
      <c r="R42" s="2">
        <v>30.67</v>
      </c>
      <c r="S42" s="43">
        <f t="shared" si="8"/>
        <v>0</v>
      </c>
    </row>
    <row r="43" spans="1:19" x14ac:dyDescent="0.25">
      <c r="A43" s="89" t="s">
        <v>75</v>
      </c>
      <c r="B43" s="103"/>
      <c r="C43" s="84"/>
      <c r="D43" s="104"/>
      <c r="E43" s="134"/>
      <c r="F43" s="139"/>
      <c r="G43" s="145"/>
      <c r="H43" s="103"/>
      <c r="I43" s="84"/>
      <c r="J43" s="104"/>
      <c r="K43" s="134"/>
      <c r="L43" s="139"/>
      <c r="M43" s="145"/>
      <c r="N43" s="103"/>
      <c r="O43" s="84"/>
      <c r="P43" s="104"/>
      <c r="Q43" s="130">
        <f t="shared" si="7"/>
        <v>0</v>
      </c>
      <c r="R43" s="2">
        <v>38.67</v>
      </c>
      <c r="S43" s="43">
        <f t="shared" si="8"/>
        <v>0</v>
      </c>
    </row>
    <row r="44" spans="1:19" x14ac:dyDescent="0.25">
      <c r="A44" s="89" t="s">
        <v>76</v>
      </c>
      <c r="B44" s="103"/>
      <c r="C44" s="84"/>
      <c r="D44" s="104"/>
      <c r="E44" s="134"/>
      <c r="F44" s="139"/>
      <c r="G44" s="145"/>
      <c r="H44" s="103"/>
      <c r="I44" s="84"/>
      <c r="J44" s="104"/>
      <c r="K44" s="134"/>
      <c r="L44" s="139"/>
      <c r="M44" s="145"/>
      <c r="N44" s="103"/>
      <c r="O44" s="84"/>
      <c r="P44" s="104"/>
      <c r="Q44" s="130">
        <f t="shared" si="7"/>
        <v>0</v>
      </c>
      <c r="R44" s="2">
        <v>38.67</v>
      </c>
      <c r="S44" s="43">
        <f t="shared" si="8"/>
        <v>0</v>
      </c>
    </row>
    <row r="45" spans="1:19" x14ac:dyDescent="0.25">
      <c r="A45" s="89" t="s">
        <v>84</v>
      </c>
      <c r="B45" s="103"/>
      <c r="C45" s="84"/>
      <c r="D45" s="104"/>
      <c r="E45" s="134"/>
      <c r="F45" s="139"/>
      <c r="G45" s="145"/>
      <c r="H45" s="103"/>
      <c r="I45" s="84"/>
      <c r="J45" s="104"/>
      <c r="K45" s="134"/>
      <c r="L45" s="139"/>
      <c r="M45" s="145"/>
      <c r="N45" s="103"/>
      <c r="O45" s="84"/>
      <c r="P45" s="104"/>
      <c r="Q45" s="130">
        <f t="shared" si="7"/>
        <v>0</v>
      </c>
      <c r="R45" s="2">
        <v>38.67</v>
      </c>
      <c r="S45" s="43">
        <f t="shared" si="8"/>
        <v>0</v>
      </c>
    </row>
    <row r="46" spans="1:19" x14ac:dyDescent="0.25">
      <c r="A46" s="89" t="s">
        <v>85</v>
      </c>
      <c r="B46" s="103"/>
      <c r="C46" s="84"/>
      <c r="D46" s="104"/>
      <c r="E46" s="134"/>
      <c r="F46" s="139"/>
      <c r="G46" s="145"/>
      <c r="H46" s="103"/>
      <c r="I46" s="84"/>
      <c r="J46" s="104"/>
      <c r="K46" s="134"/>
      <c r="L46" s="139"/>
      <c r="M46" s="145"/>
      <c r="N46" s="103"/>
      <c r="O46" s="84"/>
      <c r="P46" s="104"/>
      <c r="Q46" s="130">
        <f t="shared" si="7"/>
        <v>0</v>
      </c>
      <c r="R46" s="2">
        <v>20</v>
      </c>
      <c r="S46" s="43">
        <f t="shared" si="8"/>
        <v>0</v>
      </c>
    </row>
    <row r="47" spans="1:19" x14ac:dyDescent="0.25">
      <c r="A47" s="89" t="s">
        <v>86</v>
      </c>
      <c r="B47" s="103"/>
      <c r="C47" s="84"/>
      <c r="D47" s="104"/>
      <c r="E47" s="134"/>
      <c r="F47" s="139"/>
      <c r="G47" s="145"/>
      <c r="H47" s="103"/>
      <c r="I47" s="84"/>
      <c r="J47" s="104"/>
      <c r="K47" s="134"/>
      <c r="L47" s="139"/>
      <c r="M47" s="145"/>
      <c r="N47" s="103"/>
      <c r="O47" s="84"/>
      <c r="P47" s="104"/>
      <c r="Q47" s="130">
        <f t="shared" si="7"/>
        <v>0</v>
      </c>
      <c r="R47" s="2">
        <v>20</v>
      </c>
      <c r="S47" s="43">
        <f t="shared" si="8"/>
        <v>0</v>
      </c>
    </row>
    <row r="48" spans="1:19" x14ac:dyDescent="0.25">
      <c r="A48" s="89" t="s">
        <v>87</v>
      </c>
      <c r="B48" s="103"/>
      <c r="C48" s="84"/>
      <c r="D48" s="104"/>
      <c r="E48" s="134"/>
      <c r="F48" s="139"/>
      <c r="G48" s="145"/>
      <c r="H48" s="103"/>
      <c r="I48" s="84"/>
      <c r="J48" s="104"/>
      <c r="K48" s="134"/>
      <c r="L48" s="139"/>
      <c r="M48" s="145"/>
      <c r="N48" s="103"/>
      <c r="O48" s="84"/>
      <c r="P48" s="104"/>
      <c r="Q48" s="130">
        <f t="shared" si="7"/>
        <v>0</v>
      </c>
      <c r="R48" s="2">
        <v>20</v>
      </c>
      <c r="S48" s="43">
        <f t="shared" si="8"/>
        <v>0</v>
      </c>
    </row>
    <row r="49" spans="1:19" x14ac:dyDescent="0.25">
      <c r="A49" s="89" t="s">
        <v>88</v>
      </c>
      <c r="B49" s="103"/>
      <c r="C49" s="84"/>
      <c r="D49" s="104"/>
      <c r="E49" s="134"/>
      <c r="F49" s="139"/>
      <c r="G49" s="145"/>
      <c r="H49" s="103"/>
      <c r="I49" s="84"/>
      <c r="J49" s="104"/>
      <c r="K49" s="134"/>
      <c r="L49" s="139"/>
      <c r="M49" s="145"/>
      <c r="N49" s="103"/>
      <c r="O49" s="84"/>
      <c r="P49" s="104"/>
      <c r="Q49" s="130">
        <f t="shared" si="7"/>
        <v>0</v>
      </c>
      <c r="R49" s="2">
        <v>20</v>
      </c>
      <c r="S49" s="43">
        <f t="shared" si="8"/>
        <v>0</v>
      </c>
    </row>
    <row r="50" spans="1:19" x14ac:dyDescent="0.25">
      <c r="A50" s="89" t="s">
        <v>89</v>
      </c>
      <c r="B50" s="103"/>
      <c r="C50" s="84"/>
      <c r="D50" s="104"/>
      <c r="E50" s="134"/>
      <c r="F50" s="139"/>
      <c r="G50" s="145"/>
      <c r="H50" s="103"/>
      <c r="I50" s="84"/>
      <c r="J50" s="104"/>
      <c r="K50" s="134"/>
      <c r="L50" s="139"/>
      <c r="M50" s="145"/>
      <c r="N50" s="103"/>
      <c r="O50" s="84"/>
      <c r="P50" s="104"/>
      <c r="Q50" s="130">
        <f t="shared" si="7"/>
        <v>0</v>
      </c>
      <c r="R50" s="2">
        <v>20</v>
      </c>
      <c r="S50" s="43">
        <f t="shared" si="8"/>
        <v>0</v>
      </c>
    </row>
    <row r="51" spans="1:19" x14ac:dyDescent="0.25">
      <c r="A51" s="89" t="s">
        <v>90</v>
      </c>
      <c r="B51" s="103"/>
      <c r="C51" s="84"/>
      <c r="D51" s="104"/>
      <c r="E51" s="134"/>
      <c r="F51" s="139"/>
      <c r="G51" s="145"/>
      <c r="H51" s="103"/>
      <c r="I51" s="84"/>
      <c r="J51" s="104"/>
      <c r="K51" s="134"/>
      <c r="L51" s="139"/>
      <c r="M51" s="145"/>
      <c r="N51" s="103"/>
      <c r="O51" s="84"/>
      <c r="P51" s="104"/>
      <c r="Q51" s="130">
        <f t="shared" si="7"/>
        <v>0</v>
      </c>
      <c r="R51" s="2">
        <v>20</v>
      </c>
      <c r="S51" s="43">
        <f t="shared" si="8"/>
        <v>0</v>
      </c>
    </row>
    <row r="52" spans="1:19" x14ac:dyDescent="0.25">
      <c r="A52" s="89" t="s">
        <v>91</v>
      </c>
      <c r="B52" s="103"/>
      <c r="C52" s="84"/>
      <c r="D52" s="104"/>
      <c r="E52" s="134"/>
      <c r="F52" s="139"/>
      <c r="G52" s="145"/>
      <c r="H52" s="103"/>
      <c r="I52" s="84"/>
      <c r="J52" s="104"/>
      <c r="K52" s="134"/>
      <c r="L52" s="139"/>
      <c r="M52" s="145"/>
      <c r="N52" s="103"/>
      <c r="O52" s="84"/>
      <c r="P52" s="104"/>
      <c r="Q52" s="130">
        <f t="shared" si="7"/>
        <v>0</v>
      </c>
      <c r="R52" s="2">
        <v>20</v>
      </c>
      <c r="S52" s="43">
        <f t="shared" si="8"/>
        <v>0</v>
      </c>
    </row>
    <row r="53" spans="1:19" x14ac:dyDescent="0.25">
      <c r="A53" s="89" t="s">
        <v>92</v>
      </c>
      <c r="B53" s="103"/>
      <c r="C53" s="84"/>
      <c r="D53" s="104"/>
      <c r="E53" s="134"/>
      <c r="F53" s="139"/>
      <c r="G53" s="145"/>
      <c r="H53" s="103"/>
      <c r="I53" s="84"/>
      <c r="J53" s="104"/>
      <c r="K53" s="134"/>
      <c r="L53" s="139"/>
      <c r="M53" s="145"/>
      <c r="N53" s="103"/>
      <c r="O53" s="84"/>
      <c r="P53" s="104"/>
      <c r="Q53" s="130">
        <f t="shared" si="7"/>
        <v>0</v>
      </c>
      <c r="R53" s="2">
        <v>20</v>
      </c>
      <c r="S53" s="43">
        <f t="shared" si="8"/>
        <v>0</v>
      </c>
    </row>
    <row r="54" spans="1:19" x14ac:dyDescent="0.25">
      <c r="A54" s="89" t="s">
        <v>93</v>
      </c>
      <c r="B54" s="103"/>
      <c r="C54" s="84"/>
      <c r="D54" s="104"/>
      <c r="E54" s="134"/>
      <c r="F54" s="139"/>
      <c r="G54" s="145"/>
      <c r="H54" s="103"/>
      <c r="I54" s="84"/>
      <c r="J54" s="104"/>
      <c r="K54" s="134"/>
      <c r="L54" s="139"/>
      <c r="M54" s="145"/>
      <c r="N54" s="103"/>
      <c r="O54" s="84"/>
      <c r="P54" s="104"/>
      <c r="Q54" s="130">
        <f t="shared" si="7"/>
        <v>0</v>
      </c>
      <c r="R54" s="2">
        <v>20</v>
      </c>
      <c r="S54" s="43">
        <f t="shared" si="8"/>
        <v>0</v>
      </c>
    </row>
    <row r="55" spans="1:19" x14ac:dyDescent="0.25">
      <c r="A55" s="48"/>
      <c r="B55" s="105"/>
      <c r="C55" s="7"/>
      <c r="D55" s="106"/>
      <c r="E55" s="105"/>
      <c r="F55" s="7"/>
      <c r="G55" s="106"/>
      <c r="H55" s="105"/>
      <c r="I55" s="7"/>
      <c r="J55" s="106"/>
      <c r="K55" s="105"/>
      <c r="L55" s="7"/>
      <c r="M55" s="106"/>
      <c r="N55" s="105"/>
      <c r="O55" s="7"/>
      <c r="P55" s="128"/>
      <c r="Q55" s="78"/>
      <c r="R55" s="4"/>
      <c r="S55" s="45"/>
    </row>
    <row r="56" spans="1:19" x14ac:dyDescent="0.25">
      <c r="A56" s="49" t="s">
        <v>46</v>
      </c>
      <c r="B56" s="109"/>
      <c r="C56" s="21"/>
      <c r="D56" s="110"/>
      <c r="E56" s="109"/>
      <c r="F56" s="21"/>
      <c r="G56" s="110"/>
      <c r="H56" s="109"/>
      <c r="I56" s="21"/>
      <c r="J56" s="110"/>
      <c r="K56" s="109"/>
      <c r="L56" s="21"/>
      <c r="M56" s="110"/>
      <c r="N56" s="109"/>
      <c r="O56" s="21"/>
      <c r="P56" s="110"/>
      <c r="Q56" s="22"/>
      <c r="R56" s="23"/>
      <c r="S56" s="50"/>
    </row>
    <row r="57" spans="1:19" x14ac:dyDescent="0.25">
      <c r="A57" s="89" t="s">
        <v>10</v>
      </c>
      <c r="B57" s="103"/>
      <c r="C57" s="84"/>
      <c r="D57" s="104"/>
      <c r="E57" s="134"/>
      <c r="F57" s="139"/>
      <c r="G57" s="145"/>
      <c r="H57" s="103"/>
      <c r="I57" s="84"/>
      <c r="J57" s="104"/>
      <c r="K57" s="134"/>
      <c r="L57" s="139"/>
      <c r="M57" s="145"/>
      <c r="N57" s="103"/>
      <c r="O57" s="84"/>
      <c r="P57" s="104"/>
      <c r="Q57" s="130">
        <f t="shared" si="7"/>
        <v>0</v>
      </c>
      <c r="R57" s="2">
        <v>146.66</v>
      </c>
      <c r="S57" s="43">
        <f>Q57*R57</f>
        <v>0</v>
      </c>
    </row>
    <row r="58" spans="1:19" x14ac:dyDescent="0.25">
      <c r="A58" s="89" t="s">
        <v>11</v>
      </c>
      <c r="B58" s="103"/>
      <c r="C58" s="84"/>
      <c r="D58" s="104"/>
      <c r="E58" s="134"/>
      <c r="F58" s="139"/>
      <c r="G58" s="145"/>
      <c r="H58" s="103"/>
      <c r="I58" s="84"/>
      <c r="J58" s="104"/>
      <c r="K58" s="134"/>
      <c r="L58" s="139"/>
      <c r="M58" s="145"/>
      <c r="N58" s="103"/>
      <c r="O58" s="84"/>
      <c r="P58" s="104"/>
      <c r="Q58" s="130">
        <f t="shared" si="7"/>
        <v>0</v>
      </c>
      <c r="R58" s="2">
        <v>109.33</v>
      </c>
      <c r="S58" s="43">
        <f>Q58*R58</f>
        <v>0</v>
      </c>
    </row>
    <row r="59" spans="1:19" x14ac:dyDescent="0.25">
      <c r="A59" s="89" t="s">
        <v>140</v>
      </c>
      <c r="B59" s="103"/>
      <c r="C59" s="84"/>
      <c r="D59" s="104"/>
      <c r="E59" s="134"/>
      <c r="F59" s="139"/>
      <c r="G59" s="145"/>
      <c r="H59" s="103"/>
      <c r="I59" s="84"/>
      <c r="J59" s="104"/>
      <c r="K59" s="134"/>
      <c r="L59" s="139"/>
      <c r="M59" s="145"/>
      <c r="N59" s="103"/>
      <c r="O59" s="84"/>
      <c r="P59" s="104"/>
      <c r="Q59" s="130">
        <f t="shared" si="7"/>
        <v>0</v>
      </c>
      <c r="R59" s="2">
        <v>166.66</v>
      </c>
      <c r="S59" s="43">
        <f>Q59*R59</f>
        <v>0</v>
      </c>
    </row>
    <row r="60" spans="1:19" x14ac:dyDescent="0.25">
      <c r="A60" s="89" t="s">
        <v>141</v>
      </c>
      <c r="B60" s="103"/>
      <c r="C60" s="84"/>
      <c r="D60" s="104"/>
      <c r="E60" s="134"/>
      <c r="F60" s="139"/>
      <c r="G60" s="145"/>
      <c r="H60" s="103"/>
      <c r="I60" s="84"/>
      <c r="J60" s="104"/>
      <c r="K60" s="134"/>
      <c r="L60" s="139"/>
      <c r="M60" s="145"/>
      <c r="N60" s="103"/>
      <c r="O60" s="84"/>
      <c r="P60" s="104"/>
      <c r="Q60" s="130">
        <f t="shared" si="7"/>
        <v>0</v>
      </c>
      <c r="R60" s="2">
        <v>118.66</v>
      </c>
      <c r="S60" s="43">
        <f>Q60*R60</f>
        <v>0</v>
      </c>
    </row>
    <row r="61" spans="1:19" x14ac:dyDescent="0.25">
      <c r="A61" s="89" t="s">
        <v>94</v>
      </c>
      <c r="B61" s="103"/>
      <c r="C61" s="84"/>
      <c r="D61" s="104"/>
      <c r="E61" s="134"/>
      <c r="F61" s="139"/>
      <c r="G61" s="145"/>
      <c r="H61" s="103"/>
      <c r="I61" s="84"/>
      <c r="J61" s="104"/>
      <c r="K61" s="134"/>
      <c r="L61" s="139"/>
      <c r="M61" s="145"/>
      <c r="N61" s="103"/>
      <c r="O61" s="84"/>
      <c r="P61" s="104"/>
      <c r="Q61" s="130">
        <f t="shared" si="7"/>
        <v>0</v>
      </c>
      <c r="R61" s="2">
        <v>213.33</v>
      </c>
      <c r="S61" s="43">
        <f>Q61*R61</f>
        <v>0</v>
      </c>
    </row>
    <row r="62" spans="1:19" x14ac:dyDescent="0.25">
      <c r="A62" s="51"/>
      <c r="B62" s="105"/>
      <c r="C62" s="7"/>
      <c r="D62" s="106"/>
      <c r="E62" s="105"/>
      <c r="F62" s="7"/>
      <c r="G62" s="106"/>
      <c r="H62" s="105"/>
      <c r="I62" s="7"/>
      <c r="J62" s="106"/>
      <c r="K62" s="105"/>
      <c r="L62" s="7"/>
      <c r="M62" s="106"/>
      <c r="N62" s="105"/>
      <c r="O62" s="7"/>
      <c r="P62" s="128"/>
      <c r="Q62" s="78"/>
      <c r="R62" s="4"/>
      <c r="S62" s="45"/>
    </row>
    <row r="63" spans="1:19" x14ac:dyDescent="0.25">
      <c r="A63" s="52" t="s">
        <v>45</v>
      </c>
      <c r="B63" s="111"/>
      <c r="C63" s="25"/>
      <c r="D63" s="112"/>
      <c r="E63" s="111"/>
      <c r="F63" s="25"/>
      <c r="G63" s="112"/>
      <c r="H63" s="111"/>
      <c r="I63" s="25"/>
      <c r="J63" s="112"/>
      <c r="K63" s="111"/>
      <c r="L63" s="25"/>
      <c r="M63" s="112"/>
      <c r="N63" s="111"/>
      <c r="O63" s="25"/>
      <c r="P63" s="112"/>
      <c r="Q63" s="76"/>
      <c r="R63" s="24"/>
      <c r="S63" s="53"/>
    </row>
    <row r="64" spans="1:19" x14ac:dyDescent="0.25">
      <c r="A64" s="89" t="s">
        <v>99</v>
      </c>
      <c r="B64" s="103"/>
      <c r="C64" s="84"/>
      <c r="D64" s="104"/>
      <c r="E64" s="134"/>
      <c r="F64" s="139"/>
      <c r="G64" s="145"/>
      <c r="H64" s="103"/>
      <c r="I64" s="84"/>
      <c r="J64" s="104"/>
      <c r="K64" s="134"/>
      <c r="L64" s="139"/>
      <c r="M64" s="145"/>
      <c r="N64" s="103"/>
      <c r="O64" s="84"/>
      <c r="P64" s="104"/>
      <c r="Q64" s="130">
        <f t="shared" si="7"/>
        <v>0</v>
      </c>
      <c r="R64" s="2">
        <v>160</v>
      </c>
      <c r="S64" s="43">
        <f>Q64*R64</f>
        <v>0</v>
      </c>
    </row>
    <row r="65" spans="1:19" x14ac:dyDescent="0.25">
      <c r="A65" s="90" t="s">
        <v>100</v>
      </c>
      <c r="B65" s="103"/>
      <c r="C65" s="84"/>
      <c r="D65" s="104"/>
      <c r="E65" s="134"/>
      <c r="F65" s="139"/>
      <c r="G65" s="145"/>
      <c r="H65" s="103"/>
      <c r="I65" s="84"/>
      <c r="J65" s="104"/>
      <c r="K65" s="134"/>
      <c r="L65" s="139"/>
      <c r="M65" s="145"/>
      <c r="N65" s="103"/>
      <c r="O65" s="84"/>
      <c r="P65" s="104"/>
      <c r="Q65" s="130">
        <f t="shared" si="7"/>
        <v>0</v>
      </c>
      <c r="R65" s="2">
        <v>186.66</v>
      </c>
      <c r="S65" s="43">
        <f>Q65*R65</f>
        <v>0</v>
      </c>
    </row>
    <row r="66" spans="1:19" x14ac:dyDescent="0.25">
      <c r="A66" s="89" t="s">
        <v>57</v>
      </c>
      <c r="B66" s="103"/>
      <c r="C66" s="84"/>
      <c r="D66" s="104"/>
      <c r="E66" s="134"/>
      <c r="F66" s="139"/>
      <c r="G66" s="145"/>
      <c r="H66" s="103"/>
      <c r="I66" s="84"/>
      <c r="J66" s="104"/>
      <c r="K66" s="134"/>
      <c r="L66" s="139"/>
      <c r="M66" s="145"/>
      <c r="N66" s="103"/>
      <c r="O66" s="84"/>
      <c r="P66" s="104"/>
      <c r="Q66" s="130">
        <f t="shared" si="7"/>
        <v>0</v>
      </c>
      <c r="R66" s="2">
        <v>126.66</v>
      </c>
      <c r="S66" s="43">
        <f>Q66*R66</f>
        <v>0</v>
      </c>
    </row>
    <row r="67" spans="1:19" x14ac:dyDescent="0.25">
      <c r="A67" s="54"/>
      <c r="B67" s="105"/>
      <c r="C67" s="7"/>
      <c r="D67" s="106"/>
      <c r="E67" s="105"/>
      <c r="F67" s="7"/>
      <c r="G67" s="106"/>
      <c r="H67" s="105"/>
      <c r="I67" s="7"/>
      <c r="J67" s="106"/>
      <c r="K67" s="105"/>
      <c r="L67" s="7"/>
      <c r="M67" s="106"/>
      <c r="N67" s="105"/>
      <c r="O67" s="7"/>
      <c r="P67" s="128"/>
      <c r="Q67" s="78"/>
      <c r="R67" s="12"/>
      <c r="S67" s="55"/>
    </row>
    <row r="68" spans="1:19" x14ac:dyDescent="0.25">
      <c r="A68" s="56" t="s">
        <v>44</v>
      </c>
      <c r="B68" s="113"/>
      <c r="C68" s="26"/>
      <c r="D68" s="114"/>
      <c r="E68" s="113"/>
      <c r="F68" s="26"/>
      <c r="G68" s="114"/>
      <c r="H68" s="113"/>
      <c r="I68" s="26"/>
      <c r="J68" s="114"/>
      <c r="K68" s="113"/>
      <c r="L68" s="26"/>
      <c r="M68" s="114"/>
      <c r="N68" s="113"/>
      <c r="O68" s="26"/>
      <c r="P68" s="114"/>
      <c r="Q68" s="27"/>
      <c r="R68" s="28"/>
      <c r="S68" s="57"/>
    </row>
    <row r="69" spans="1:19" x14ac:dyDescent="0.25">
      <c r="A69" s="89" t="s">
        <v>58</v>
      </c>
      <c r="B69" s="103"/>
      <c r="C69" s="84"/>
      <c r="D69" s="104"/>
      <c r="E69" s="134"/>
      <c r="F69" s="139"/>
      <c r="G69" s="145"/>
      <c r="H69" s="103"/>
      <c r="I69" s="84"/>
      <c r="J69" s="104"/>
      <c r="K69" s="134"/>
      <c r="L69" s="139"/>
      <c r="M69" s="145"/>
      <c r="N69" s="103"/>
      <c r="O69" s="84"/>
      <c r="P69" s="104"/>
      <c r="Q69" s="130">
        <f t="shared" si="7"/>
        <v>0</v>
      </c>
      <c r="R69" s="2">
        <v>30.67</v>
      </c>
      <c r="S69" s="43">
        <f t="shared" ref="S69:S79" si="9">Q69*R69</f>
        <v>0</v>
      </c>
    </row>
    <row r="70" spans="1:19" x14ac:dyDescent="0.25">
      <c r="A70" s="89" t="s">
        <v>22</v>
      </c>
      <c r="B70" s="103"/>
      <c r="C70" s="84"/>
      <c r="D70" s="104"/>
      <c r="E70" s="134"/>
      <c r="F70" s="139"/>
      <c r="G70" s="145"/>
      <c r="H70" s="103"/>
      <c r="I70" s="84"/>
      <c r="J70" s="104"/>
      <c r="K70" s="134"/>
      <c r="L70" s="139"/>
      <c r="M70" s="145"/>
      <c r="N70" s="103"/>
      <c r="O70" s="84"/>
      <c r="P70" s="104"/>
      <c r="Q70" s="130">
        <f t="shared" si="7"/>
        <v>0</v>
      </c>
      <c r="R70" s="2">
        <v>26.67</v>
      </c>
      <c r="S70" s="43">
        <f t="shared" si="9"/>
        <v>0</v>
      </c>
    </row>
    <row r="71" spans="1:19" x14ac:dyDescent="0.25">
      <c r="A71" s="89" t="s">
        <v>6</v>
      </c>
      <c r="B71" s="103"/>
      <c r="C71" s="84"/>
      <c r="D71" s="104"/>
      <c r="E71" s="134"/>
      <c r="F71" s="139"/>
      <c r="G71" s="145"/>
      <c r="H71" s="103"/>
      <c r="I71" s="84"/>
      <c r="J71" s="104"/>
      <c r="K71" s="134"/>
      <c r="L71" s="139"/>
      <c r="M71" s="145"/>
      <c r="N71" s="103"/>
      <c r="O71" s="84"/>
      <c r="P71" s="104"/>
      <c r="Q71" s="130">
        <f t="shared" si="7"/>
        <v>0</v>
      </c>
      <c r="R71" s="2">
        <v>44</v>
      </c>
      <c r="S71" s="43">
        <f t="shared" si="9"/>
        <v>0</v>
      </c>
    </row>
    <row r="72" spans="1:19" x14ac:dyDescent="0.25">
      <c r="A72" s="89" t="s">
        <v>4</v>
      </c>
      <c r="B72" s="103"/>
      <c r="C72" s="84"/>
      <c r="D72" s="104"/>
      <c r="E72" s="134"/>
      <c r="F72" s="139"/>
      <c r="G72" s="145"/>
      <c r="H72" s="103"/>
      <c r="I72" s="84"/>
      <c r="J72" s="104"/>
      <c r="K72" s="134"/>
      <c r="L72" s="139"/>
      <c r="M72" s="145"/>
      <c r="N72" s="103"/>
      <c r="O72" s="84"/>
      <c r="P72" s="104"/>
      <c r="Q72" s="130">
        <f t="shared" si="7"/>
        <v>0</v>
      </c>
      <c r="R72" s="2">
        <v>48</v>
      </c>
      <c r="S72" s="43">
        <f t="shared" si="9"/>
        <v>0</v>
      </c>
    </row>
    <row r="73" spans="1:19" x14ac:dyDescent="0.25">
      <c r="A73" s="89" t="s">
        <v>12</v>
      </c>
      <c r="B73" s="103"/>
      <c r="C73" s="84"/>
      <c r="D73" s="104"/>
      <c r="E73" s="134"/>
      <c r="F73" s="139"/>
      <c r="G73" s="145"/>
      <c r="H73" s="103"/>
      <c r="I73" s="84"/>
      <c r="J73" s="104"/>
      <c r="K73" s="134"/>
      <c r="L73" s="139"/>
      <c r="M73" s="145"/>
      <c r="N73" s="103"/>
      <c r="O73" s="84"/>
      <c r="P73" s="104"/>
      <c r="Q73" s="130">
        <f t="shared" si="7"/>
        <v>0</v>
      </c>
      <c r="R73" s="2">
        <v>24</v>
      </c>
      <c r="S73" s="43">
        <f t="shared" si="9"/>
        <v>0</v>
      </c>
    </row>
    <row r="74" spans="1:19" x14ac:dyDescent="0.25">
      <c r="A74" s="89" t="s">
        <v>101</v>
      </c>
      <c r="B74" s="103"/>
      <c r="C74" s="84"/>
      <c r="D74" s="104"/>
      <c r="E74" s="134"/>
      <c r="F74" s="139"/>
      <c r="G74" s="145"/>
      <c r="H74" s="103"/>
      <c r="I74" s="84"/>
      <c r="J74" s="104"/>
      <c r="K74" s="134"/>
      <c r="L74" s="139"/>
      <c r="M74" s="145"/>
      <c r="N74" s="103"/>
      <c r="O74" s="84"/>
      <c r="P74" s="104"/>
      <c r="Q74" s="130">
        <f t="shared" si="7"/>
        <v>0</v>
      </c>
      <c r="R74" s="2">
        <v>70.66</v>
      </c>
      <c r="S74" s="43">
        <f t="shared" si="9"/>
        <v>0</v>
      </c>
    </row>
    <row r="75" spans="1:19" s="10" customFormat="1" x14ac:dyDescent="0.25">
      <c r="A75" s="91" t="s">
        <v>111</v>
      </c>
      <c r="B75" s="103"/>
      <c r="C75" s="84"/>
      <c r="D75" s="104"/>
      <c r="E75" s="134"/>
      <c r="F75" s="139"/>
      <c r="G75" s="145"/>
      <c r="H75" s="103"/>
      <c r="I75" s="84"/>
      <c r="J75" s="104"/>
      <c r="K75" s="134"/>
      <c r="L75" s="139"/>
      <c r="M75" s="145"/>
      <c r="N75" s="103"/>
      <c r="O75" s="84"/>
      <c r="P75" s="104"/>
      <c r="Q75" s="130">
        <f t="shared" si="7"/>
        <v>0</v>
      </c>
      <c r="R75" s="2">
        <v>44</v>
      </c>
      <c r="S75" s="58">
        <f t="shared" si="9"/>
        <v>0</v>
      </c>
    </row>
    <row r="76" spans="1:19" s="10" customFormat="1" x14ac:dyDescent="0.25">
      <c r="A76" s="89" t="s">
        <v>77</v>
      </c>
      <c r="B76" s="103"/>
      <c r="C76" s="84"/>
      <c r="D76" s="104"/>
      <c r="E76" s="134"/>
      <c r="F76" s="139"/>
      <c r="G76" s="145"/>
      <c r="H76" s="103"/>
      <c r="I76" s="84"/>
      <c r="J76" s="104"/>
      <c r="K76" s="134"/>
      <c r="L76" s="139"/>
      <c r="M76" s="145"/>
      <c r="N76" s="103"/>
      <c r="O76" s="84"/>
      <c r="P76" s="104"/>
      <c r="Q76" s="130">
        <f t="shared" si="7"/>
        <v>0</v>
      </c>
      <c r="R76" s="2">
        <v>65.33</v>
      </c>
      <c r="S76" s="58">
        <f t="shared" si="9"/>
        <v>0</v>
      </c>
    </row>
    <row r="77" spans="1:19" s="10" customFormat="1" x14ac:dyDescent="0.25">
      <c r="A77" s="91" t="s">
        <v>13</v>
      </c>
      <c r="B77" s="103"/>
      <c r="C77" s="84"/>
      <c r="D77" s="104"/>
      <c r="E77" s="134"/>
      <c r="F77" s="139"/>
      <c r="G77" s="145"/>
      <c r="H77" s="103"/>
      <c r="I77" s="84"/>
      <c r="J77" s="104"/>
      <c r="K77" s="134"/>
      <c r="L77" s="139"/>
      <c r="M77" s="145"/>
      <c r="N77" s="103"/>
      <c r="O77" s="84"/>
      <c r="P77" s="104"/>
      <c r="Q77" s="130">
        <f t="shared" si="7"/>
        <v>0</v>
      </c>
      <c r="R77" s="2">
        <v>28</v>
      </c>
      <c r="S77" s="58">
        <f t="shared" si="9"/>
        <v>0</v>
      </c>
    </row>
    <row r="78" spans="1:19" s="10" customFormat="1" x14ac:dyDescent="0.25">
      <c r="A78" s="91" t="s">
        <v>14</v>
      </c>
      <c r="B78" s="103"/>
      <c r="C78" s="84"/>
      <c r="D78" s="104"/>
      <c r="E78" s="134"/>
      <c r="F78" s="139"/>
      <c r="G78" s="145"/>
      <c r="H78" s="103"/>
      <c r="I78" s="84"/>
      <c r="J78" s="104"/>
      <c r="K78" s="134"/>
      <c r="L78" s="139"/>
      <c r="M78" s="145"/>
      <c r="N78" s="103"/>
      <c r="O78" s="84"/>
      <c r="P78" s="104"/>
      <c r="Q78" s="130">
        <f t="shared" si="7"/>
        <v>0</v>
      </c>
      <c r="R78" s="2">
        <v>28</v>
      </c>
      <c r="S78" s="58">
        <f t="shared" si="9"/>
        <v>0</v>
      </c>
    </row>
    <row r="79" spans="1:19" s="10" customFormat="1" x14ac:dyDescent="0.25">
      <c r="A79" s="91" t="s">
        <v>112</v>
      </c>
      <c r="B79" s="103"/>
      <c r="C79" s="84"/>
      <c r="D79" s="104"/>
      <c r="E79" s="134"/>
      <c r="F79" s="139"/>
      <c r="G79" s="145"/>
      <c r="H79" s="103"/>
      <c r="I79" s="84"/>
      <c r="J79" s="104"/>
      <c r="K79" s="134"/>
      <c r="L79" s="139"/>
      <c r="M79" s="145"/>
      <c r="N79" s="103"/>
      <c r="O79" s="84"/>
      <c r="P79" s="104"/>
      <c r="Q79" s="130">
        <f t="shared" si="7"/>
        <v>0</v>
      </c>
      <c r="R79" s="2">
        <v>20</v>
      </c>
      <c r="S79" s="58">
        <f t="shared" si="9"/>
        <v>0</v>
      </c>
    </row>
    <row r="80" spans="1:19" s="10" customFormat="1" x14ac:dyDescent="0.25">
      <c r="A80" s="91" t="s">
        <v>113</v>
      </c>
      <c r="B80" s="103"/>
      <c r="C80" s="84"/>
      <c r="D80" s="104"/>
      <c r="E80" s="134"/>
      <c r="F80" s="139"/>
      <c r="G80" s="145"/>
      <c r="H80" s="103"/>
      <c r="I80" s="84"/>
      <c r="J80" s="104"/>
      <c r="K80" s="134"/>
      <c r="L80" s="139"/>
      <c r="M80" s="145"/>
      <c r="N80" s="103"/>
      <c r="O80" s="84"/>
      <c r="P80" s="104"/>
      <c r="Q80" s="130">
        <f t="shared" ref="Q80:Q81" si="10">SUM(B80:P80)</f>
        <v>0</v>
      </c>
      <c r="R80" s="2">
        <v>37.33</v>
      </c>
      <c r="S80" s="58">
        <f t="shared" ref="S80:S81" si="11">Q80*R80</f>
        <v>0</v>
      </c>
    </row>
    <row r="81" spans="1:19" s="10" customFormat="1" x14ac:dyDescent="0.25">
      <c r="A81" s="91" t="s">
        <v>114</v>
      </c>
      <c r="B81" s="103"/>
      <c r="C81" s="84"/>
      <c r="D81" s="104"/>
      <c r="E81" s="134"/>
      <c r="F81" s="139"/>
      <c r="G81" s="145"/>
      <c r="H81" s="103"/>
      <c r="I81" s="84"/>
      <c r="J81" s="104"/>
      <c r="K81" s="134"/>
      <c r="L81" s="139"/>
      <c r="M81" s="145"/>
      <c r="N81" s="103"/>
      <c r="O81" s="84"/>
      <c r="P81" s="104"/>
      <c r="Q81" s="130">
        <f t="shared" si="10"/>
        <v>0</v>
      </c>
      <c r="R81" s="2">
        <v>34.67</v>
      </c>
      <c r="S81" s="58">
        <f t="shared" si="11"/>
        <v>0</v>
      </c>
    </row>
    <row r="82" spans="1:19" x14ac:dyDescent="0.25">
      <c r="A82" s="54"/>
      <c r="B82" s="115"/>
      <c r="C82" s="116"/>
      <c r="D82" s="117"/>
      <c r="E82" s="115"/>
      <c r="F82" s="116"/>
      <c r="G82" s="117"/>
      <c r="H82" s="115"/>
      <c r="I82" s="116"/>
      <c r="J82" s="117"/>
      <c r="K82" s="115"/>
      <c r="L82" s="116"/>
      <c r="M82" s="117"/>
      <c r="N82" s="115"/>
      <c r="O82" s="116"/>
      <c r="P82" s="132"/>
      <c r="Q82" s="79"/>
      <c r="R82" s="80"/>
      <c r="S82" s="60"/>
    </row>
    <row r="83" spans="1:19" x14ac:dyDescent="0.25">
      <c r="A83" s="56" t="s">
        <v>43</v>
      </c>
      <c r="B83" s="118"/>
      <c r="C83" s="29"/>
      <c r="D83" s="119"/>
      <c r="E83" s="118"/>
      <c r="F83" s="29"/>
      <c r="G83" s="119"/>
      <c r="H83" s="118"/>
      <c r="I83" s="29"/>
      <c r="J83" s="119"/>
      <c r="K83" s="118"/>
      <c r="L83" s="29"/>
      <c r="M83" s="119"/>
      <c r="N83" s="118"/>
      <c r="O83" s="29"/>
      <c r="P83" s="119"/>
      <c r="Q83" s="27"/>
      <c r="R83" s="30"/>
      <c r="S83" s="59"/>
    </row>
    <row r="84" spans="1:19" x14ac:dyDescent="0.25">
      <c r="A84" s="89" t="s">
        <v>15</v>
      </c>
      <c r="B84" s="103"/>
      <c r="C84" s="84"/>
      <c r="D84" s="104"/>
      <c r="E84" s="134"/>
      <c r="F84" s="139"/>
      <c r="G84" s="145"/>
      <c r="H84" s="103"/>
      <c r="I84" s="84"/>
      <c r="J84" s="104"/>
      <c r="K84" s="134"/>
      <c r="L84" s="139"/>
      <c r="M84" s="145"/>
      <c r="N84" s="103"/>
      <c r="O84" s="84"/>
      <c r="P84" s="104"/>
      <c r="Q84" s="130">
        <f t="shared" si="7"/>
        <v>0</v>
      </c>
      <c r="R84" s="2">
        <v>46.67</v>
      </c>
      <c r="S84" s="43">
        <f t="shared" ref="S84:S88" si="12">Q84*R84</f>
        <v>0</v>
      </c>
    </row>
    <row r="85" spans="1:19" x14ac:dyDescent="0.25">
      <c r="A85" s="89" t="s">
        <v>16</v>
      </c>
      <c r="B85" s="120"/>
      <c r="C85" s="85"/>
      <c r="D85" s="121"/>
      <c r="E85" s="136"/>
      <c r="F85" s="142"/>
      <c r="G85" s="146"/>
      <c r="H85" s="120"/>
      <c r="I85" s="85"/>
      <c r="J85" s="121"/>
      <c r="K85" s="136"/>
      <c r="L85" s="142"/>
      <c r="M85" s="146"/>
      <c r="N85" s="120"/>
      <c r="O85" s="85"/>
      <c r="P85" s="121"/>
      <c r="Q85" s="130">
        <f t="shared" si="7"/>
        <v>0</v>
      </c>
      <c r="R85" s="2">
        <v>49.33</v>
      </c>
      <c r="S85" s="43">
        <f t="shared" si="12"/>
        <v>0</v>
      </c>
    </row>
    <row r="86" spans="1:19" x14ac:dyDescent="0.25">
      <c r="A86" s="89" t="s">
        <v>115</v>
      </c>
      <c r="B86" s="103"/>
      <c r="C86" s="84"/>
      <c r="D86" s="104"/>
      <c r="E86" s="134"/>
      <c r="F86" s="139"/>
      <c r="G86" s="145"/>
      <c r="H86" s="103"/>
      <c r="I86" s="84"/>
      <c r="J86" s="104"/>
      <c r="K86" s="134"/>
      <c r="L86" s="139"/>
      <c r="M86" s="145"/>
      <c r="N86" s="103"/>
      <c r="O86" s="84"/>
      <c r="P86" s="104"/>
      <c r="Q86" s="130">
        <f t="shared" si="7"/>
        <v>0</v>
      </c>
      <c r="R86" s="2">
        <v>53.33</v>
      </c>
      <c r="S86" s="43">
        <f t="shared" si="12"/>
        <v>0</v>
      </c>
    </row>
    <row r="87" spans="1:19" x14ac:dyDescent="0.25">
      <c r="A87" s="89" t="s">
        <v>116</v>
      </c>
      <c r="B87" s="103"/>
      <c r="C87" s="84"/>
      <c r="D87" s="104"/>
      <c r="E87" s="134"/>
      <c r="F87" s="139"/>
      <c r="G87" s="145"/>
      <c r="H87" s="103"/>
      <c r="I87" s="84"/>
      <c r="J87" s="104"/>
      <c r="K87" s="134"/>
      <c r="L87" s="139"/>
      <c r="M87" s="145"/>
      <c r="N87" s="103"/>
      <c r="O87" s="84"/>
      <c r="P87" s="104"/>
      <c r="Q87" s="130">
        <f t="shared" si="7"/>
        <v>0</v>
      </c>
      <c r="R87" s="2">
        <v>53.33</v>
      </c>
      <c r="S87" s="43">
        <f t="shared" si="12"/>
        <v>0</v>
      </c>
    </row>
    <row r="88" spans="1:19" x14ac:dyDescent="0.25">
      <c r="A88" s="89" t="s">
        <v>102</v>
      </c>
      <c r="B88" s="103"/>
      <c r="C88" s="84"/>
      <c r="D88" s="104"/>
      <c r="E88" s="134"/>
      <c r="F88" s="139"/>
      <c r="G88" s="145"/>
      <c r="H88" s="103"/>
      <c r="I88" s="84"/>
      <c r="J88" s="104"/>
      <c r="K88" s="134"/>
      <c r="L88" s="139"/>
      <c r="M88" s="145"/>
      <c r="N88" s="103"/>
      <c r="O88" s="84"/>
      <c r="P88" s="104"/>
      <c r="Q88" s="130">
        <f t="shared" si="7"/>
        <v>0</v>
      </c>
      <c r="R88" s="2">
        <v>60</v>
      </c>
      <c r="S88" s="43">
        <f t="shared" si="12"/>
        <v>0</v>
      </c>
    </row>
    <row r="89" spans="1:19" x14ac:dyDescent="0.25">
      <c r="A89" s="89" t="s">
        <v>117</v>
      </c>
      <c r="B89" s="103"/>
      <c r="C89" s="84"/>
      <c r="D89" s="104"/>
      <c r="E89" s="134"/>
      <c r="F89" s="139"/>
      <c r="G89" s="145"/>
      <c r="H89" s="103"/>
      <c r="I89" s="84"/>
      <c r="J89" s="104"/>
      <c r="K89" s="134"/>
      <c r="L89" s="139"/>
      <c r="M89" s="145"/>
      <c r="N89" s="103"/>
      <c r="O89" s="84"/>
      <c r="P89" s="104"/>
      <c r="Q89" s="130">
        <f t="shared" ref="Q89:Q90" si="13">SUM(B89:P89)</f>
        <v>0</v>
      </c>
      <c r="R89" s="2">
        <v>60</v>
      </c>
      <c r="S89" s="43">
        <f t="shared" ref="S89:S90" si="14">Q89*R89</f>
        <v>0</v>
      </c>
    </row>
    <row r="90" spans="1:19" x14ac:dyDescent="0.25">
      <c r="A90" s="89" t="s">
        <v>78</v>
      </c>
      <c r="B90" s="103"/>
      <c r="C90" s="84"/>
      <c r="D90" s="104"/>
      <c r="E90" s="134"/>
      <c r="F90" s="139"/>
      <c r="G90" s="145"/>
      <c r="H90" s="103"/>
      <c r="I90" s="84"/>
      <c r="J90" s="104"/>
      <c r="K90" s="134"/>
      <c r="L90" s="139"/>
      <c r="M90" s="145"/>
      <c r="N90" s="103"/>
      <c r="O90" s="84"/>
      <c r="P90" s="104"/>
      <c r="Q90" s="130">
        <f t="shared" si="13"/>
        <v>0</v>
      </c>
      <c r="R90" s="2">
        <v>60</v>
      </c>
      <c r="S90" s="43">
        <f t="shared" si="14"/>
        <v>0</v>
      </c>
    </row>
    <row r="91" spans="1:19" x14ac:dyDescent="0.25">
      <c r="A91" s="89"/>
      <c r="B91" s="105"/>
      <c r="C91" s="7"/>
      <c r="D91" s="106"/>
      <c r="E91" s="105"/>
      <c r="F91" s="7"/>
      <c r="G91" s="106"/>
      <c r="H91" s="105"/>
      <c r="I91" s="7"/>
      <c r="J91" s="106"/>
      <c r="K91" s="105"/>
      <c r="L91" s="7"/>
      <c r="M91" s="106"/>
      <c r="N91" s="105"/>
      <c r="O91" s="7"/>
      <c r="P91" s="131"/>
      <c r="Q91" s="79"/>
      <c r="R91" s="80"/>
      <c r="S91" s="60"/>
    </row>
    <row r="92" spans="1:19" x14ac:dyDescent="0.25">
      <c r="A92" s="56" t="s">
        <v>42</v>
      </c>
      <c r="B92" s="113"/>
      <c r="C92" s="26"/>
      <c r="D92" s="114"/>
      <c r="E92" s="113"/>
      <c r="F92" s="26"/>
      <c r="G92" s="114"/>
      <c r="H92" s="113"/>
      <c r="I92" s="26"/>
      <c r="J92" s="114"/>
      <c r="K92" s="113"/>
      <c r="L92" s="26"/>
      <c r="M92" s="114"/>
      <c r="N92" s="113"/>
      <c r="O92" s="26"/>
      <c r="P92" s="114"/>
      <c r="Q92" s="27"/>
      <c r="R92" s="28"/>
      <c r="S92" s="57"/>
    </row>
    <row r="93" spans="1:19" x14ac:dyDescent="0.25">
      <c r="A93" s="89" t="s">
        <v>17</v>
      </c>
      <c r="B93" s="103"/>
      <c r="C93" s="84"/>
      <c r="D93" s="104"/>
      <c r="E93" s="134"/>
      <c r="F93" s="139"/>
      <c r="G93" s="145"/>
      <c r="H93" s="103"/>
      <c r="I93" s="84"/>
      <c r="J93" s="104"/>
      <c r="K93" s="134"/>
      <c r="L93" s="139"/>
      <c r="M93" s="145"/>
      <c r="N93" s="103"/>
      <c r="O93" s="84"/>
      <c r="P93" s="104"/>
      <c r="Q93" s="130">
        <f t="shared" ref="Q93:Q152" si="15">SUM(B93:P93)</f>
        <v>0</v>
      </c>
      <c r="R93" s="2">
        <v>25.33</v>
      </c>
      <c r="S93" s="43">
        <f t="shared" ref="S93:S107" si="16">Q93*R93</f>
        <v>0</v>
      </c>
    </row>
    <row r="94" spans="1:19" x14ac:dyDescent="0.25">
      <c r="A94" s="89" t="s">
        <v>18</v>
      </c>
      <c r="B94" s="103"/>
      <c r="C94" s="84"/>
      <c r="D94" s="104"/>
      <c r="E94" s="134"/>
      <c r="F94" s="139"/>
      <c r="G94" s="145"/>
      <c r="H94" s="103"/>
      <c r="I94" s="84"/>
      <c r="J94" s="104"/>
      <c r="K94" s="134"/>
      <c r="L94" s="139"/>
      <c r="M94" s="145"/>
      <c r="N94" s="103"/>
      <c r="O94" s="84"/>
      <c r="P94" s="104"/>
      <c r="Q94" s="130">
        <f t="shared" si="15"/>
        <v>0</v>
      </c>
      <c r="R94" s="2">
        <v>25.33</v>
      </c>
      <c r="S94" s="43">
        <f t="shared" si="16"/>
        <v>0</v>
      </c>
    </row>
    <row r="95" spans="1:19" x14ac:dyDescent="0.25">
      <c r="A95" s="89" t="s">
        <v>95</v>
      </c>
      <c r="B95" s="103"/>
      <c r="C95" s="84"/>
      <c r="D95" s="104"/>
      <c r="E95" s="134"/>
      <c r="F95" s="139"/>
      <c r="G95" s="145"/>
      <c r="H95" s="103"/>
      <c r="I95" s="84"/>
      <c r="J95" s="104"/>
      <c r="K95" s="134"/>
      <c r="L95" s="139"/>
      <c r="M95" s="145"/>
      <c r="N95" s="103"/>
      <c r="O95" s="84"/>
      <c r="P95" s="104"/>
      <c r="Q95" s="130">
        <f t="shared" si="15"/>
        <v>0</v>
      </c>
      <c r="R95" s="2">
        <v>26.67</v>
      </c>
      <c r="S95" s="43">
        <f t="shared" si="16"/>
        <v>0</v>
      </c>
    </row>
    <row r="96" spans="1:19" x14ac:dyDescent="0.25">
      <c r="A96" s="89" t="s">
        <v>96</v>
      </c>
      <c r="B96" s="103"/>
      <c r="C96" s="84"/>
      <c r="D96" s="104"/>
      <c r="E96" s="134"/>
      <c r="F96" s="139"/>
      <c r="G96" s="145"/>
      <c r="H96" s="103"/>
      <c r="I96" s="84"/>
      <c r="J96" s="104"/>
      <c r="K96" s="134"/>
      <c r="L96" s="139"/>
      <c r="M96" s="145"/>
      <c r="N96" s="103"/>
      <c r="O96" s="84"/>
      <c r="P96" s="104"/>
      <c r="Q96" s="130">
        <f t="shared" si="15"/>
        <v>0</v>
      </c>
      <c r="R96" s="2">
        <v>46.67</v>
      </c>
      <c r="S96" s="43">
        <f t="shared" si="16"/>
        <v>0</v>
      </c>
    </row>
    <row r="97" spans="1:19" x14ac:dyDescent="0.25">
      <c r="A97" s="89" t="s">
        <v>103</v>
      </c>
      <c r="B97" s="103"/>
      <c r="C97" s="84"/>
      <c r="D97" s="104"/>
      <c r="E97" s="134"/>
      <c r="F97" s="139"/>
      <c r="G97" s="145"/>
      <c r="H97" s="103"/>
      <c r="I97" s="84"/>
      <c r="J97" s="104"/>
      <c r="K97" s="134"/>
      <c r="L97" s="139"/>
      <c r="M97" s="145"/>
      <c r="N97" s="103"/>
      <c r="O97" s="84"/>
      <c r="P97" s="104"/>
      <c r="Q97" s="130">
        <f t="shared" si="15"/>
        <v>0</v>
      </c>
      <c r="R97" s="2">
        <v>28</v>
      </c>
      <c r="S97" s="43">
        <f t="shared" si="16"/>
        <v>0</v>
      </c>
    </row>
    <row r="98" spans="1:19" x14ac:dyDescent="0.25">
      <c r="A98" s="89" t="s">
        <v>104</v>
      </c>
      <c r="B98" s="103"/>
      <c r="C98" s="84"/>
      <c r="D98" s="104"/>
      <c r="E98" s="134"/>
      <c r="F98" s="139"/>
      <c r="G98" s="145"/>
      <c r="H98" s="103"/>
      <c r="I98" s="84"/>
      <c r="J98" s="104"/>
      <c r="K98" s="134"/>
      <c r="L98" s="139"/>
      <c r="M98" s="145"/>
      <c r="N98" s="103"/>
      <c r="O98" s="84"/>
      <c r="P98" s="104"/>
      <c r="Q98" s="130">
        <f t="shared" si="15"/>
        <v>0</v>
      </c>
      <c r="R98" s="2">
        <v>58</v>
      </c>
      <c r="S98" s="43">
        <f t="shared" si="16"/>
        <v>0</v>
      </c>
    </row>
    <row r="99" spans="1:19" x14ac:dyDescent="0.25">
      <c r="A99" s="89" t="s">
        <v>19</v>
      </c>
      <c r="B99" s="103"/>
      <c r="C99" s="84"/>
      <c r="D99" s="104"/>
      <c r="E99" s="134"/>
      <c r="F99" s="139"/>
      <c r="G99" s="145"/>
      <c r="H99" s="103"/>
      <c r="I99" s="84"/>
      <c r="J99" s="104"/>
      <c r="K99" s="134"/>
      <c r="L99" s="139"/>
      <c r="M99" s="145"/>
      <c r="N99" s="103"/>
      <c r="O99" s="84"/>
      <c r="P99" s="104"/>
      <c r="Q99" s="130">
        <f t="shared" si="15"/>
        <v>0</v>
      </c>
      <c r="R99" s="2">
        <v>64</v>
      </c>
      <c r="S99" s="43">
        <f t="shared" si="16"/>
        <v>0</v>
      </c>
    </row>
    <row r="100" spans="1:19" x14ac:dyDescent="0.25">
      <c r="A100" s="89" t="s">
        <v>20</v>
      </c>
      <c r="B100" s="103"/>
      <c r="C100" s="84"/>
      <c r="D100" s="104"/>
      <c r="E100" s="134"/>
      <c r="F100" s="139"/>
      <c r="G100" s="145"/>
      <c r="H100" s="103"/>
      <c r="I100" s="84"/>
      <c r="J100" s="104"/>
      <c r="K100" s="134"/>
      <c r="L100" s="139"/>
      <c r="M100" s="145"/>
      <c r="N100" s="103"/>
      <c r="O100" s="84"/>
      <c r="P100" s="104"/>
      <c r="Q100" s="130">
        <f t="shared" si="15"/>
        <v>0</v>
      </c>
      <c r="R100" s="2">
        <v>64</v>
      </c>
      <c r="S100" s="43">
        <f t="shared" si="16"/>
        <v>0</v>
      </c>
    </row>
    <row r="101" spans="1:19" x14ac:dyDescent="0.25">
      <c r="A101" s="89" t="s">
        <v>97</v>
      </c>
      <c r="B101" s="103"/>
      <c r="C101" s="84"/>
      <c r="D101" s="104"/>
      <c r="E101" s="134"/>
      <c r="F101" s="139"/>
      <c r="G101" s="145"/>
      <c r="H101" s="103"/>
      <c r="I101" s="84"/>
      <c r="J101" s="104"/>
      <c r="K101" s="134"/>
      <c r="L101" s="139"/>
      <c r="M101" s="145"/>
      <c r="N101" s="103"/>
      <c r="O101" s="84"/>
      <c r="P101" s="104"/>
      <c r="Q101" s="130">
        <f t="shared" si="15"/>
        <v>0</v>
      </c>
      <c r="R101" s="2">
        <v>40</v>
      </c>
      <c r="S101" s="43">
        <f t="shared" si="16"/>
        <v>0</v>
      </c>
    </row>
    <row r="102" spans="1:19" x14ac:dyDescent="0.25">
      <c r="A102" s="89" t="s">
        <v>62</v>
      </c>
      <c r="B102" s="103"/>
      <c r="C102" s="84"/>
      <c r="D102" s="104"/>
      <c r="E102" s="134"/>
      <c r="F102" s="139"/>
      <c r="G102" s="145"/>
      <c r="H102" s="103"/>
      <c r="I102" s="84"/>
      <c r="J102" s="104"/>
      <c r="K102" s="134"/>
      <c r="L102" s="139"/>
      <c r="M102" s="145"/>
      <c r="N102" s="103"/>
      <c r="O102" s="84"/>
      <c r="P102" s="104"/>
      <c r="Q102" s="130">
        <f t="shared" si="15"/>
        <v>0</v>
      </c>
      <c r="R102" s="2">
        <v>48</v>
      </c>
      <c r="S102" s="43">
        <f t="shared" si="16"/>
        <v>0</v>
      </c>
    </row>
    <row r="103" spans="1:19" x14ac:dyDescent="0.25">
      <c r="A103" s="89" t="s">
        <v>79</v>
      </c>
      <c r="B103" s="103"/>
      <c r="C103" s="84"/>
      <c r="D103" s="104"/>
      <c r="E103" s="134"/>
      <c r="F103" s="139"/>
      <c r="G103" s="145"/>
      <c r="H103" s="103"/>
      <c r="I103" s="84"/>
      <c r="J103" s="104"/>
      <c r="K103" s="134"/>
      <c r="L103" s="139"/>
      <c r="M103" s="145"/>
      <c r="N103" s="103"/>
      <c r="O103" s="84"/>
      <c r="P103" s="104"/>
      <c r="Q103" s="130">
        <f t="shared" si="15"/>
        <v>0</v>
      </c>
      <c r="R103" s="2">
        <v>34.67</v>
      </c>
      <c r="S103" s="43">
        <f t="shared" si="16"/>
        <v>0</v>
      </c>
    </row>
    <row r="104" spans="1:19" x14ac:dyDescent="0.25">
      <c r="A104" s="73" t="s">
        <v>68</v>
      </c>
      <c r="B104" s="103"/>
      <c r="C104" s="84"/>
      <c r="D104" s="104"/>
      <c r="E104" s="134"/>
      <c r="F104" s="139"/>
      <c r="G104" s="145"/>
      <c r="H104" s="103"/>
      <c r="I104" s="84"/>
      <c r="J104" s="104"/>
      <c r="K104" s="134"/>
      <c r="L104" s="139"/>
      <c r="M104" s="145"/>
      <c r="N104" s="103"/>
      <c r="O104" s="84"/>
      <c r="P104" s="104"/>
      <c r="Q104" s="130">
        <f t="shared" si="15"/>
        <v>0</v>
      </c>
      <c r="R104" s="2">
        <v>35.33</v>
      </c>
      <c r="S104" s="43">
        <f t="shared" si="16"/>
        <v>0</v>
      </c>
    </row>
    <row r="105" spans="1:19" x14ac:dyDescent="0.25">
      <c r="A105" s="89" t="s">
        <v>118</v>
      </c>
      <c r="B105" s="103"/>
      <c r="C105" s="84"/>
      <c r="D105" s="104"/>
      <c r="E105" s="134"/>
      <c r="F105" s="139"/>
      <c r="G105" s="145"/>
      <c r="H105" s="103"/>
      <c r="I105" s="84"/>
      <c r="J105" s="104"/>
      <c r="K105" s="134"/>
      <c r="L105" s="139"/>
      <c r="M105" s="145"/>
      <c r="N105" s="103"/>
      <c r="O105" s="84"/>
      <c r="P105" s="104"/>
      <c r="Q105" s="130">
        <f t="shared" si="15"/>
        <v>0</v>
      </c>
      <c r="R105" s="2">
        <v>2.5299999999999998</v>
      </c>
      <c r="S105" s="43">
        <f t="shared" si="16"/>
        <v>0</v>
      </c>
    </row>
    <row r="106" spans="1:19" x14ac:dyDescent="0.25">
      <c r="A106" s="89" t="s">
        <v>119</v>
      </c>
      <c r="B106" s="103"/>
      <c r="C106" s="84"/>
      <c r="D106" s="104"/>
      <c r="E106" s="134"/>
      <c r="F106" s="139"/>
      <c r="G106" s="145"/>
      <c r="H106" s="103"/>
      <c r="I106" s="84"/>
      <c r="J106" s="104"/>
      <c r="K106" s="134"/>
      <c r="L106" s="139"/>
      <c r="M106" s="145"/>
      <c r="N106" s="103"/>
      <c r="O106" s="84"/>
      <c r="P106" s="104"/>
      <c r="Q106" s="130">
        <f t="shared" si="15"/>
        <v>0</v>
      </c>
      <c r="R106" s="2">
        <v>2.5299999999999998</v>
      </c>
      <c r="S106" s="43">
        <f t="shared" si="16"/>
        <v>0</v>
      </c>
    </row>
    <row r="107" spans="1:19" x14ac:dyDescent="0.25">
      <c r="A107" s="89" t="s">
        <v>120</v>
      </c>
      <c r="B107" s="103"/>
      <c r="C107" s="84"/>
      <c r="D107" s="104"/>
      <c r="E107" s="134"/>
      <c r="F107" s="139"/>
      <c r="G107" s="145"/>
      <c r="H107" s="103"/>
      <c r="I107" s="84"/>
      <c r="J107" s="104"/>
      <c r="K107" s="134"/>
      <c r="L107" s="139"/>
      <c r="M107" s="145"/>
      <c r="N107" s="103"/>
      <c r="O107" s="84"/>
      <c r="P107" s="104"/>
      <c r="Q107" s="130">
        <f t="shared" si="15"/>
        <v>0</v>
      </c>
      <c r="R107" s="2">
        <v>2.5299999999999998</v>
      </c>
      <c r="S107" s="43">
        <f t="shared" si="16"/>
        <v>0</v>
      </c>
    </row>
    <row r="108" spans="1:19" x14ac:dyDescent="0.25">
      <c r="A108" s="48"/>
      <c r="B108" s="105"/>
      <c r="C108" s="7"/>
      <c r="D108" s="106"/>
      <c r="E108" s="105"/>
      <c r="F108" s="7"/>
      <c r="G108" s="106"/>
      <c r="H108" s="105"/>
      <c r="I108" s="7"/>
      <c r="J108" s="106"/>
      <c r="K108" s="105"/>
      <c r="L108" s="7"/>
      <c r="M108" s="106"/>
      <c r="N108" s="105"/>
      <c r="O108" s="7"/>
      <c r="P108" s="128"/>
      <c r="Q108" s="78"/>
      <c r="R108" s="4"/>
      <c r="S108" s="60"/>
    </row>
    <row r="109" spans="1:19" x14ac:dyDescent="0.25">
      <c r="A109" s="61" t="s">
        <v>41</v>
      </c>
      <c r="B109" s="122"/>
      <c r="C109" s="31"/>
      <c r="D109" s="123"/>
      <c r="E109" s="122"/>
      <c r="F109" s="31"/>
      <c r="G109" s="123"/>
      <c r="H109" s="122"/>
      <c r="I109" s="31"/>
      <c r="J109" s="123"/>
      <c r="K109" s="122"/>
      <c r="L109" s="31"/>
      <c r="M109" s="123"/>
      <c r="N109" s="122"/>
      <c r="O109" s="31"/>
      <c r="P109" s="123"/>
      <c r="Q109" s="74"/>
      <c r="R109" s="32"/>
      <c r="S109" s="62"/>
    </row>
    <row r="110" spans="1:19" x14ac:dyDescent="0.25">
      <c r="A110" s="89" t="s">
        <v>65</v>
      </c>
      <c r="B110" s="103"/>
      <c r="C110" s="84"/>
      <c r="D110" s="104"/>
      <c r="E110" s="134"/>
      <c r="F110" s="139"/>
      <c r="G110" s="145"/>
      <c r="H110" s="103"/>
      <c r="I110" s="84"/>
      <c r="J110" s="104"/>
      <c r="K110" s="134"/>
      <c r="L110" s="139"/>
      <c r="M110" s="145"/>
      <c r="N110" s="103"/>
      <c r="O110" s="84"/>
      <c r="P110" s="104"/>
      <c r="Q110" s="130">
        <f t="shared" si="15"/>
        <v>0</v>
      </c>
      <c r="R110" s="2">
        <v>4.67</v>
      </c>
      <c r="S110" s="43">
        <f t="shared" ref="S110:S117" si="17">Q110*R110</f>
        <v>0</v>
      </c>
    </row>
    <row r="111" spans="1:19" x14ac:dyDescent="0.25">
      <c r="A111" s="92" t="s">
        <v>105</v>
      </c>
      <c r="B111" s="103"/>
      <c r="C111" s="84"/>
      <c r="D111" s="104"/>
      <c r="E111" s="134"/>
      <c r="F111" s="139"/>
      <c r="G111" s="145"/>
      <c r="H111" s="103"/>
      <c r="I111" s="84"/>
      <c r="J111" s="104"/>
      <c r="K111" s="134"/>
      <c r="L111" s="139"/>
      <c r="M111" s="145"/>
      <c r="N111" s="103"/>
      <c r="O111" s="84"/>
      <c r="P111" s="104"/>
      <c r="Q111" s="130">
        <f t="shared" si="15"/>
        <v>0</v>
      </c>
      <c r="R111" s="2">
        <v>8</v>
      </c>
      <c r="S111" s="43">
        <f t="shared" si="17"/>
        <v>0</v>
      </c>
    </row>
    <row r="112" spans="1:19" x14ac:dyDescent="0.25">
      <c r="A112" s="89" t="s">
        <v>3</v>
      </c>
      <c r="B112" s="103"/>
      <c r="C112" s="84"/>
      <c r="D112" s="104"/>
      <c r="E112" s="134"/>
      <c r="F112" s="139"/>
      <c r="G112" s="145"/>
      <c r="H112" s="103"/>
      <c r="I112" s="84"/>
      <c r="J112" s="104"/>
      <c r="K112" s="134"/>
      <c r="L112" s="139"/>
      <c r="M112" s="145"/>
      <c r="N112" s="103"/>
      <c r="O112" s="84"/>
      <c r="P112" s="104"/>
      <c r="Q112" s="130">
        <f t="shared" si="15"/>
        <v>0</v>
      </c>
      <c r="R112" s="2">
        <v>4.67</v>
      </c>
      <c r="S112" s="43">
        <f t="shared" si="17"/>
        <v>0</v>
      </c>
    </row>
    <row r="113" spans="1:19" x14ac:dyDescent="0.25">
      <c r="A113" s="93" t="s">
        <v>2</v>
      </c>
      <c r="B113" s="103"/>
      <c r="C113" s="84"/>
      <c r="D113" s="104"/>
      <c r="E113" s="134"/>
      <c r="F113" s="139"/>
      <c r="G113" s="145"/>
      <c r="H113" s="103"/>
      <c r="I113" s="84"/>
      <c r="J113" s="104"/>
      <c r="K113" s="134"/>
      <c r="L113" s="139"/>
      <c r="M113" s="145"/>
      <c r="N113" s="103"/>
      <c r="O113" s="84"/>
      <c r="P113" s="104"/>
      <c r="Q113" s="130">
        <f t="shared" si="15"/>
        <v>0</v>
      </c>
      <c r="R113" s="2">
        <v>1.33</v>
      </c>
      <c r="S113" s="43">
        <f t="shared" si="17"/>
        <v>0</v>
      </c>
    </row>
    <row r="114" spans="1:19" x14ac:dyDescent="0.25">
      <c r="A114" s="89" t="s">
        <v>5</v>
      </c>
      <c r="B114" s="103"/>
      <c r="C114" s="84"/>
      <c r="D114" s="104"/>
      <c r="E114" s="134"/>
      <c r="F114" s="139"/>
      <c r="G114" s="145"/>
      <c r="H114" s="103"/>
      <c r="I114" s="84"/>
      <c r="J114" s="104"/>
      <c r="K114" s="134"/>
      <c r="L114" s="139"/>
      <c r="M114" s="145"/>
      <c r="N114" s="103"/>
      <c r="O114" s="84"/>
      <c r="P114" s="104"/>
      <c r="Q114" s="130">
        <f t="shared" si="15"/>
        <v>0</v>
      </c>
      <c r="R114" s="2">
        <v>6.67</v>
      </c>
      <c r="S114" s="43">
        <f t="shared" si="17"/>
        <v>0</v>
      </c>
    </row>
    <row r="115" spans="1:19" ht="30" x14ac:dyDescent="0.25">
      <c r="A115" s="89" t="s">
        <v>61</v>
      </c>
      <c r="B115" s="103"/>
      <c r="C115" s="84"/>
      <c r="D115" s="104"/>
      <c r="E115" s="134"/>
      <c r="F115" s="139"/>
      <c r="G115" s="145"/>
      <c r="H115" s="103"/>
      <c r="I115" s="84"/>
      <c r="J115" s="104"/>
      <c r="K115" s="134"/>
      <c r="L115" s="139"/>
      <c r="M115" s="145"/>
      <c r="N115" s="103"/>
      <c r="O115" s="84"/>
      <c r="P115" s="104"/>
      <c r="Q115" s="130">
        <f t="shared" si="15"/>
        <v>0</v>
      </c>
      <c r="R115" s="2">
        <v>2.67</v>
      </c>
      <c r="S115" s="43">
        <f t="shared" si="17"/>
        <v>0</v>
      </c>
    </row>
    <row r="116" spans="1:19" ht="17.25" customHeight="1" x14ac:dyDescent="0.25">
      <c r="A116" s="93" t="s">
        <v>8</v>
      </c>
      <c r="B116" s="124"/>
      <c r="C116" s="86"/>
      <c r="D116" s="125"/>
      <c r="E116" s="137"/>
      <c r="F116" s="141"/>
      <c r="G116" s="147"/>
      <c r="H116" s="124"/>
      <c r="I116" s="86"/>
      <c r="J116" s="125"/>
      <c r="K116" s="137"/>
      <c r="L116" s="141"/>
      <c r="M116" s="147"/>
      <c r="N116" s="124"/>
      <c r="O116" s="86"/>
      <c r="P116" s="125"/>
      <c r="Q116" s="130">
        <f t="shared" si="15"/>
        <v>0</v>
      </c>
      <c r="R116" s="2">
        <v>40</v>
      </c>
      <c r="S116" s="43">
        <f t="shared" si="17"/>
        <v>0</v>
      </c>
    </row>
    <row r="117" spans="1:19" x14ac:dyDescent="0.25">
      <c r="A117" s="93" t="s">
        <v>80</v>
      </c>
      <c r="B117" s="103"/>
      <c r="C117" s="84"/>
      <c r="D117" s="104"/>
      <c r="E117" s="134"/>
      <c r="F117" s="139"/>
      <c r="G117" s="145"/>
      <c r="H117" s="103"/>
      <c r="I117" s="84"/>
      <c r="J117" s="104"/>
      <c r="K117" s="134"/>
      <c r="L117" s="139"/>
      <c r="M117" s="145"/>
      <c r="N117" s="103"/>
      <c r="O117" s="84"/>
      <c r="P117" s="104"/>
      <c r="Q117" s="130">
        <f t="shared" si="15"/>
        <v>0</v>
      </c>
      <c r="R117" s="2">
        <v>4.67</v>
      </c>
      <c r="S117" s="43">
        <f t="shared" si="17"/>
        <v>0</v>
      </c>
    </row>
    <row r="118" spans="1:19" x14ac:dyDescent="0.25">
      <c r="A118" s="48"/>
      <c r="B118" s="105"/>
      <c r="C118" s="7"/>
      <c r="D118" s="106"/>
      <c r="E118" s="105"/>
      <c r="F118" s="7"/>
      <c r="G118" s="106"/>
      <c r="H118" s="105"/>
      <c r="I118" s="7"/>
      <c r="J118" s="106"/>
      <c r="K118" s="105"/>
      <c r="L118" s="7"/>
      <c r="M118" s="106"/>
      <c r="N118" s="105"/>
      <c r="O118" s="7"/>
      <c r="P118" s="131"/>
      <c r="Q118" s="79"/>
      <c r="R118" s="82"/>
      <c r="S118" s="60"/>
    </row>
    <row r="119" spans="1:19" x14ac:dyDescent="0.25">
      <c r="A119" s="61" t="s">
        <v>40</v>
      </c>
      <c r="B119" s="122"/>
      <c r="C119" s="31"/>
      <c r="D119" s="123"/>
      <c r="E119" s="122"/>
      <c r="F119" s="31"/>
      <c r="G119" s="123"/>
      <c r="H119" s="122"/>
      <c r="I119" s="31"/>
      <c r="J119" s="123"/>
      <c r="K119" s="122"/>
      <c r="L119" s="31"/>
      <c r="M119" s="123"/>
      <c r="N119" s="122"/>
      <c r="O119" s="31"/>
      <c r="P119" s="123"/>
      <c r="Q119" s="75"/>
      <c r="R119" s="32"/>
      <c r="S119" s="62"/>
    </row>
    <row r="120" spans="1:19" ht="14.25" customHeight="1" x14ac:dyDescent="0.25">
      <c r="A120" s="94" t="s">
        <v>121</v>
      </c>
      <c r="B120" s="103"/>
      <c r="C120" s="84"/>
      <c r="D120" s="104"/>
      <c r="E120" s="134"/>
      <c r="F120" s="139"/>
      <c r="G120" s="145"/>
      <c r="H120" s="103"/>
      <c r="I120" s="84"/>
      <c r="J120" s="104"/>
      <c r="K120" s="134"/>
      <c r="L120" s="139"/>
      <c r="M120" s="145"/>
      <c r="N120" s="103"/>
      <c r="O120" s="84"/>
      <c r="P120" s="104"/>
      <c r="Q120" s="130">
        <f t="shared" si="15"/>
        <v>0</v>
      </c>
      <c r="R120" s="2">
        <v>20.8</v>
      </c>
      <c r="S120" s="43">
        <f>Q120*R120</f>
        <v>0</v>
      </c>
    </row>
    <row r="121" spans="1:19" ht="14.25" customHeight="1" x14ac:dyDescent="0.25">
      <c r="A121" s="94" t="s">
        <v>122</v>
      </c>
      <c r="B121" s="103"/>
      <c r="C121" s="84"/>
      <c r="D121" s="104"/>
      <c r="E121" s="134"/>
      <c r="F121" s="139"/>
      <c r="G121" s="145"/>
      <c r="H121" s="103"/>
      <c r="I121" s="84"/>
      <c r="J121" s="104"/>
      <c r="K121" s="134"/>
      <c r="L121" s="139"/>
      <c r="M121" s="145"/>
      <c r="N121" s="103"/>
      <c r="O121" s="84"/>
      <c r="P121" s="104"/>
      <c r="Q121" s="130">
        <f t="shared" si="15"/>
        <v>0</v>
      </c>
      <c r="R121" s="2">
        <v>20.8</v>
      </c>
      <c r="S121" s="43">
        <f>Q121*R121</f>
        <v>0</v>
      </c>
    </row>
    <row r="122" spans="1:19" x14ac:dyDescent="0.25">
      <c r="A122" s="95" t="s">
        <v>123</v>
      </c>
      <c r="B122" s="103"/>
      <c r="C122" s="84"/>
      <c r="D122" s="104"/>
      <c r="E122" s="134"/>
      <c r="F122" s="139"/>
      <c r="G122" s="145"/>
      <c r="H122" s="103"/>
      <c r="I122" s="84"/>
      <c r="J122" s="104"/>
      <c r="K122" s="134"/>
      <c r="L122" s="139"/>
      <c r="M122" s="145"/>
      <c r="N122" s="103"/>
      <c r="O122" s="84"/>
      <c r="P122" s="104"/>
      <c r="Q122" s="130">
        <f t="shared" si="15"/>
        <v>0</v>
      </c>
      <c r="R122" s="2">
        <v>38.4</v>
      </c>
      <c r="S122" s="43">
        <f>Q122*R122</f>
        <v>0</v>
      </c>
    </row>
    <row r="123" spans="1:19" x14ac:dyDescent="0.25">
      <c r="A123" s="95" t="s">
        <v>124</v>
      </c>
      <c r="B123" s="126"/>
      <c r="C123" s="87"/>
      <c r="D123" s="127"/>
      <c r="E123" s="138"/>
      <c r="F123" s="140"/>
      <c r="G123" s="148"/>
      <c r="H123" s="126"/>
      <c r="I123" s="87"/>
      <c r="J123" s="127"/>
      <c r="K123" s="138"/>
      <c r="L123" s="140"/>
      <c r="M123" s="148"/>
      <c r="N123" s="126"/>
      <c r="O123" s="87"/>
      <c r="P123" s="127"/>
      <c r="Q123" s="130">
        <f t="shared" si="15"/>
        <v>0</v>
      </c>
      <c r="R123" s="2">
        <v>38.4</v>
      </c>
      <c r="S123" s="43">
        <f>Q123*R123</f>
        <v>0</v>
      </c>
    </row>
    <row r="124" spans="1:19" x14ac:dyDescent="0.25">
      <c r="A124" s="51"/>
      <c r="B124" s="105"/>
      <c r="C124" s="7"/>
      <c r="D124" s="106"/>
      <c r="E124" s="105"/>
      <c r="F124" s="7"/>
      <c r="G124" s="106"/>
      <c r="H124" s="105"/>
      <c r="I124" s="7"/>
      <c r="J124" s="106"/>
      <c r="K124" s="105"/>
      <c r="L124" s="7"/>
      <c r="M124" s="106"/>
      <c r="N124" s="105"/>
      <c r="O124" s="7"/>
      <c r="P124" s="128"/>
      <c r="Q124" s="78"/>
      <c r="R124" s="4"/>
      <c r="S124" s="60"/>
    </row>
    <row r="125" spans="1:19" x14ac:dyDescent="0.25">
      <c r="A125" s="61" t="s">
        <v>59</v>
      </c>
      <c r="B125" s="122"/>
      <c r="C125" s="31"/>
      <c r="D125" s="123"/>
      <c r="E125" s="122"/>
      <c r="F125" s="31"/>
      <c r="G125" s="123"/>
      <c r="H125" s="122"/>
      <c r="I125" s="31"/>
      <c r="J125" s="123"/>
      <c r="K125" s="122"/>
      <c r="L125" s="31"/>
      <c r="M125" s="123"/>
      <c r="N125" s="122"/>
      <c r="O125" s="31"/>
      <c r="P125" s="123"/>
      <c r="Q125" s="74"/>
      <c r="R125" s="32"/>
      <c r="S125" s="62"/>
    </row>
    <row r="126" spans="1:19" x14ac:dyDescent="0.25">
      <c r="A126" s="95" t="s">
        <v>125</v>
      </c>
      <c r="B126" s="126"/>
      <c r="C126" s="87"/>
      <c r="D126" s="127"/>
      <c r="E126" s="138"/>
      <c r="F126" s="140"/>
      <c r="G126" s="148"/>
      <c r="H126" s="126"/>
      <c r="I126" s="87"/>
      <c r="J126" s="127"/>
      <c r="K126" s="138"/>
      <c r="L126" s="140"/>
      <c r="M126" s="148"/>
      <c r="N126" s="126"/>
      <c r="O126" s="87"/>
      <c r="P126" s="127"/>
      <c r="Q126" s="130">
        <f t="shared" si="15"/>
        <v>0</v>
      </c>
      <c r="R126" s="2">
        <v>48</v>
      </c>
      <c r="S126" s="55">
        <f t="shared" ref="S126:S129" si="18">Q126*R126</f>
        <v>0</v>
      </c>
    </row>
    <row r="127" spans="1:19" x14ac:dyDescent="0.25">
      <c r="A127" s="95" t="s">
        <v>126</v>
      </c>
      <c r="B127" s="126"/>
      <c r="C127" s="87"/>
      <c r="D127" s="127"/>
      <c r="E127" s="138"/>
      <c r="F127" s="140"/>
      <c r="G127" s="148"/>
      <c r="H127" s="126"/>
      <c r="I127" s="87"/>
      <c r="J127" s="127"/>
      <c r="K127" s="138"/>
      <c r="L127" s="140"/>
      <c r="M127" s="148"/>
      <c r="N127" s="126"/>
      <c r="O127" s="87"/>
      <c r="P127" s="127"/>
      <c r="Q127" s="130">
        <f t="shared" si="15"/>
        <v>0</v>
      </c>
      <c r="R127" s="2">
        <v>48</v>
      </c>
      <c r="S127" s="55">
        <f t="shared" si="18"/>
        <v>0</v>
      </c>
    </row>
    <row r="128" spans="1:19" x14ac:dyDescent="0.25">
      <c r="A128" s="95" t="s">
        <v>127</v>
      </c>
      <c r="B128" s="126"/>
      <c r="C128" s="87"/>
      <c r="D128" s="127"/>
      <c r="E128" s="138"/>
      <c r="F128" s="140"/>
      <c r="G128" s="148"/>
      <c r="H128" s="126"/>
      <c r="I128" s="87"/>
      <c r="J128" s="127"/>
      <c r="K128" s="138"/>
      <c r="L128" s="140"/>
      <c r="M128" s="148"/>
      <c r="N128" s="126"/>
      <c r="O128" s="87"/>
      <c r="P128" s="127"/>
      <c r="Q128" s="130">
        <f t="shared" si="15"/>
        <v>0</v>
      </c>
      <c r="R128" s="2">
        <v>48</v>
      </c>
      <c r="S128" s="55">
        <f t="shared" si="18"/>
        <v>0</v>
      </c>
    </row>
    <row r="129" spans="1:19" x14ac:dyDescent="0.25">
      <c r="A129" s="89" t="s">
        <v>128</v>
      </c>
      <c r="B129" s="103"/>
      <c r="C129" s="84"/>
      <c r="D129" s="104"/>
      <c r="E129" s="134"/>
      <c r="F129" s="139"/>
      <c r="G129" s="145"/>
      <c r="H129" s="103"/>
      <c r="I129" s="84"/>
      <c r="J129" s="104"/>
      <c r="K129" s="134"/>
      <c r="L129" s="139"/>
      <c r="M129" s="145"/>
      <c r="N129" s="103"/>
      <c r="O129" s="84"/>
      <c r="P129" s="104"/>
      <c r="Q129" s="130">
        <f t="shared" si="15"/>
        <v>0</v>
      </c>
      <c r="R129" s="2">
        <v>48</v>
      </c>
      <c r="S129" s="55">
        <f t="shared" si="18"/>
        <v>0</v>
      </c>
    </row>
    <row r="130" spans="1:19" x14ac:dyDescent="0.25">
      <c r="A130" s="48"/>
      <c r="B130" s="105"/>
      <c r="C130" s="7"/>
      <c r="D130" s="106"/>
      <c r="E130" s="105"/>
      <c r="F130" s="7"/>
      <c r="G130" s="129"/>
      <c r="H130" s="105"/>
      <c r="I130" s="7"/>
      <c r="J130" s="106"/>
      <c r="K130" s="105"/>
      <c r="L130" s="7"/>
      <c r="M130" s="106"/>
      <c r="N130" s="105"/>
      <c r="O130" s="7"/>
      <c r="P130" s="128"/>
      <c r="Q130" s="78"/>
      <c r="R130" s="4"/>
      <c r="S130" s="45"/>
    </row>
    <row r="131" spans="1:19" x14ac:dyDescent="0.25">
      <c r="A131" s="61" t="s">
        <v>37</v>
      </c>
      <c r="B131" s="122"/>
      <c r="C131" s="31"/>
      <c r="D131" s="123"/>
      <c r="E131" s="122"/>
      <c r="F131" s="31"/>
      <c r="G131" s="123"/>
      <c r="H131" s="122"/>
      <c r="I131" s="31"/>
      <c r="J131" s="123"/>
      <c r="K131" s="122"/>
      <c r="L131" s="31"/>
      <c r="M131" s="123"/>
      <c r="N131" s="122"/>
      <c r="O131" s="31"/>
      <c r="P131" s="123"/>
      <c r="Q131" s="74"/>
      <c r="R131" s="32"/>
      <c r="S131" s="62"/>
    </row>
    <row r="132" spans="1:19" x14ac:dyDescent="0.25">
      <c r="A132" s="73" t="s">
        <v>129</v>
      </c>
      <c r="B132" s="103"/>
      <c r="C132" s="84"/>
      <c r="D132" s="104"/>
      <c r="E132" s="134"/>
      <c r="F132" s="139"/>
      <c r="G132" s="145"/>
      <c r="H132" s="103"/>
      <c r="I132" s="84"/>
      <c r="J132" s="104"/>
      <c r="K132" s="134"/>
      <c r="L132" s="139"/>
      <c r="M132" s="145"/>
      <c r="N132" s="103"/>
      <c r="O132" s="84"/>
      <c r="P132" s="104"/>
      <c r="Q132" s="130">
        <f t="shared" si="15"/>
        <v>0</v>
      </c>
      <c r="R132" s="2">
        <v>36</v>
      </c>
      <c r="S132" s="43">
        <f>Q132*R132</f>
        <v>0</v>
      </c>
    </row>
    <row r="133" spans="1:19" x14ac:dyDescent="0.25">
      <c r="A133" s="73" t="s">
        <v>130</v>
      </c>
      <c r="B133" s="103"/>
      <c r="C133" s="84"/>
      <c r="D133" s="104"/>
      <c r="E133" s="134"/>
      <c r="F133" s="139"/>
      <c r="G133" s="145"/>
      <c r="H133" s="103"/>
      <c r="I133" s="84"/>
      <c r="J133" s="104"/>
      <c r="K133" s="134"/>
      <c r="L133" s="139"/>
      <c r="M133" s="145"/>
      <c r="N133" s="103"/>
      <c r="O133" s="84"/>
      <c r="P133" s="104"/>
      <c r="Q133" s="130">
        <f t="shared" si="15"/>
        <v>0</v>
      </c>
      <c r="R133" s="2">
        <v>36</v>
      </c>
      <c r="S133" s="43">
        <f>Q133*R133</f>
        <v>0</v>
      </c>
    </row>
    <row r="134" spans="1:19" x14ac:dyDescent="0.25">
      <c r="A134" s="44"/>
      <c r="B134" s="105"/>
      <c r="C134" s="7"/>
      <c r="D134" s="106"/>
      <c r="E134" s="105"/>
      <c r="F134" s="7"/>
      <c r="G134" s="106"/>
      <c r="H134" s="105"/>
      <c r="I134" s="7"/>
      <c r="J134" s="106"/>
      <c r="K134" s="105"/>
      <c r="L134" s="7"/>
      <c r="M134" s="106"/>
      <c r="N134" s="105"/>
      <c r="O134" s="7"/>
      <c r="P134" s="128"/>
      <c r="Q134" s="78"/>
      <c r="R134" s="4"/>
      <c r="S134" s="45"/>
    </row>
    <row r="135" spans="1:19" x14ac:dyDescent="0.25">
      <c r="A135" s="61" t="s">
        <v>38</v>
      </c>
      <c r="B135" s="122"/>
      <c r="C135" s="31"/>
      <c r="D135" s="123"/>
      <c r="E135" s="122"/>
      <c r="F135" s="31"/>
      <c r="G135" s="123"/>
      <c r="H135" s="122"/>
      <c r="I135" s="31"/>
      <c r="J135" s="123"/>
      <c r="K135" s="122"/>
      <c r="L135" s="31"/>
      <c r="M135" s="123"/>
      <c r="N135" s="122"/>
      <c r="O135" s="31"/>
      <c r="P135" s="123"/>
      <c r="Q135" s="74"/>
      <c r="R135" s="32"/>
      <c r="S135" s="62"/>
    </row>
    <row r="136" spans="1:19" x14ac:dyDescent="0.25">
      <c r="A136" s="89" t="s">
        <v>131</v>
      </c>
      <c r="B136" s="103"/>
      <c r="C136" s="84"/>
      <c r="D136" s="104"/>
      <c r="E136" s="134"/>
      <c r="F136" s="139"/>
      <c r="G136" s="145"/>
      <c r="H136" s="103"/>
      <c r="I136" s="84"/>
      <c r="J136" s="104"/>
      <c r="K136" s="134"/>
      <c r="L136" s="139"/>
      <c r="M136" s="145"/>
      <c r="N136" s="103"/>
      <c r="O136" s="84"/>
      <c r="P136" s="104"/>
      <c r="Q136" s="130">
        <f t="shared" si="15"/>
        <v>0</v>
      </c>
      <c r="R136" s="2">
        <v>16.670000000000002</v>
      </c>
      <c r="S136" s="43">
        <f>Q136*R136</f>
        <v>0</v>
      </c>
    </row>
    <row r="137" spans="1:19" x14ac:dyDescent="0.25">
      <c r="A137" s="96" t="s">
        <v>132</v>
      </c>
      <c r="B137" s="103"/>
      <c r="C137" s="84"/>
      <c r="D137" s="104"/>
      <c r="E137" s="134"/>
      <c r="F137" s="139"/>
      <c r="G137" s="145"/>
      <c r="H137" s="103"/>
      <c r="I137" s="84"/>
      <c r="J137" s="104"/>
      <c r="K137" s="134"/>
      <c r="L137" s="139"/>
      <c r="M137" s="145"/>
      <c r="N137" s="103"/>
      <c r="O137" s="84"/>
      <c r="P137" s="104"/>
      <c r="Q137" s="130">
        <f t="shared" si="15"/>
        <v>0</v>
      </c>
      <c r="R137" s="2">
        <v>21.47</v>
      </c>
      <c r="S137" s="43">
        <f>Q137*R137</f>
        <v>0</v>
      </c>
    </row>
    <row r="138" spans="1:19" x14ac:dyDescent="0.25">
      <c r="A138" s="48" t="s">
        <v>1</v>
      </c>
      <c r="B138" s="105"/>
      <c r="C138" s="7"/>
      <c r="D138" s="106"/>
      <c r="E138" s="105"/>
      <c r="F138" s="7"/>
      <c r="G138" s="106"/>
      <c r="H138" s="105"/>
      <c r="I138" s="7"/>
      <c r="J138" s="106"/>
      <c r="K138" s="105"/>
      <c r="L138" s="7"/>
      <c r="M138" s="106"/>
      <c r="N138" s="105"/>
      <c r="O138" s="7"/>
      <c r="P138" s="128"/>
      <c r="Q138" s="78"/>
      <c r="R138" s="4"/>
      <c r="S138" s="45"/>
    </row>
    <row r="139" spans="1:19" x14ac:dyDescent="0.25">
      <c r="A139" s="61" t="s">
        <v>39</v>
      </c>
      <c r="B139" s="122"/>
      <c r="C139" s="31"/>
      <c r="D139" s="123"/>
      <c r="E139" s="122"/>
      <c r="F139" s="31"/>
      <c r="G139" s="123"/>
      <c r="H139" s="122"/>
      <c r="I139" s="31"/>
      <c r="J139" s="123"/>
      <c r="K139" s="122"/>
      <c r="L139" s="31"/>
      <c r="M139" s="123"/>
      <c r="N139" s="122"/>
      <c r="O139" s="31"/>
      <c r="P139" s="123"/>
      <c r="Q139" s="74"/>
      <c r="R139" s="32"/>
      <c r="S139" s="62"/>
    </row>
    <row r="140" spans="1:19" x14ac:dyDescent="0.25">
      <c r="A140" s="73" t="s">
        <v>63</v>
      </c>
      <c r="B140" s="103"/>
      <c r="C140" s="84"/>
      <c r="D140" s="104"/>
      <c r="E140" s="134"/>
      <c r="F140" s="139"/>
      <c r="G140" s="145"/>
      <c r="H140" s="103"/>
      <c r="I140" s="84"/>
      <c r="J140" s="104"/>
      <c r="K140" s="134"/>
      <c r="L140" s="139"/>
      <c r="M140" s="145"/>
      <c r="N140" s="103"/>
      <c r="O140" s="84"/>
      <c r="P140" s="104"/>
      <c r="Q140" s="130">
        <f t="shared" si="15"/>
        <v>0</v>
      </c>
      <c r="R140" s="2">
        <v>16.670000000000002</v>
      </c>
      <c r="S140" s="43">
        <f>Q140*R140</f>
        <v>0</v>
      </c>
    </row>
    <row r="141" spans="1:19" x14ac:dyDescent="0.25">
      <c r="A141" s="96" t="s">
        <v>7</v>
      </c>
      <c r="B141" s="103"/>
      <c r="C141" s="84"/>
      <c r="D141" s="104"/>
      <c r="E141" s="134"/>
      <c r="F141" s="139"/>
      <c r="G141" s="145"/>
      <c r="H141" s="103"/>
      <c r="I141" s="84"/>
      <c r="J141" s="104"/>
      <c r="K141" s="134"/>
      <c r="L141" s="139"/>
      <c r="M141" s="145"/>
      <c r="N141" s="103"/>
      <c r="O141" s="84"/>
      <c r="P141" s="104"/>
      <c r="Q141" s="130">
        <f t="shared" si="15"/>
        <v>0</v>
      </c>
      <c r="R141" s="2">
        <v>16.670000000000002</v>
      </c>
      <c r="S141" s="43">
        <f>Q141*R141</f>
        <v>0</v>
      </c>
    </row>
    <row r="142" spans="1:19" x14ac:dyDescent="0.25">
      <c r="A142" s="73" t="s">
        <v>64</v>
      </c>
      <c r="B142" s="103"/>
      <c r="C142" s="84"/>
      <c r="D142" s="104"/>
      <c r="E142" s="134"/>
      <c r="F142" s="139"/>
      <c r="G142" s="145"/>
      <c r="H142" s="103"/>
      <c r="I142" s="84"/>
      <c r="J142" s="104"/>
      <c r="K142" s="134"/>
      <c r="L142" s="139"/>
      <c r="M142" s="145"/>
      <c r="N142" s="103"/>
      <c r="O142" s="84"/>
      <c r="P142" s="104"/>
      <c r="Q142" s="130">
        <f t="shared" si="15"/>
        <v>0</v>
      </c>
      <c r="R142" s="2">
        <v>21.47</v>
      </c>
      <c r="S142" s="43">
        <f>Q142*R142</f>
        <v>0</v>
      </c>
    </row>
    <row r="143" spans="1:19" x14ac:dyDescent="0.25">
      <c r="A143" s="151"/>
      <c r="B143" s="105"/>
      <c r="C143" s="7"/>
      <c r="D143" s="106"/>
      <c r="E143" s="105"/>
      <c r="F143" s="7"/>
      <c r="G143" s="106"/>
      <c r="H143" s="105"/>
      <c r="I143" s="7"/>
      <c r="J143" s="106"/>
      <c r="K143" s="105"/>
      <c r="L143" s="7"/>
      <c r="M143" s="106"/>
      <c r="N143" s="105"/>
      <c r="O143" s="7"/>
      <c r="P143" s="128"/>
      <c r="Q143" s="105"/>
      <c r="R143" s="7"/>
      <c r="S143" s="128"/>
    </row>
    <row r="144" spans="1:19" x14ac:dyDescent="0.25">
      <c r="A144" s="61" t="s">
        <v>135</v>
      </c>
      <c r="B144" s="122"/>
      <c r="C144" s="31"/>
      <c r="D144" s="123"/>
      <c r="E144" s="122"/>
      <c r="F144" s="31"/>
      <c r="G144" s="123"/>
      <c r="H144" s="122"/>
      <c r="I144" s="31"/>
      <c r="J144" s="123"/>
      <c r="K144" s="122"/>
      <c r="L144" s="31"/>
      <c r="M144" s="123"/>
      <c r="N144" s="122"/>
      <c r="O144" s="31"/>
      <c r="P144" s="123"/>
      <c r="Q144" s="61"/>
      <c r="R144" s="61"/>
      <c r="S144" s="61"/>
    </row>
    <row r="145" spans="1:19" x14ac:dyDescent="0.25">
      <c r="A145" s="149" t="s">
        <v>133</v>
      </c>
      <c r="B145" s="103"/>
      <c r="C145" s="84"/>
      <c r="D145" s="104"/>
      <c r="E145" s="134"/>
      <c r="F145" s="139"/>
      <c r="G145" s="145"/>
      <c r="H145" s="103"/>
      <c r="I145" s="84"/>
      <c r="J145" s="104"/>
      <c r="K145" s="134"/>
      <c r="L145" s="139"/>
      <c r="M145" s="145"/>
      <c r="N145" s="103"/>
      <c r="O145" s="84"/>
      <c r="P145" s="104"/>
      <c r="Q145" s="130">
        <f t="shared" ref="Q145:Q146" si="19">SUM(B145:P145)</f>
        <v>0</v>
      </c>
      <c r="R145" s="2">
        <v>16.670000000000002</v>
      </c>
      <c r="S145" s="43">
        <f>Q145*R145</f>
        <v>0</v>
      </c>
    </row>
    <row r="146" spans="1:19" x14ac:dyDescent="0.25">
      <c r="A146" s="150" t="s">
        <v>134</v>
      </c>
      <c r="B146" s="103"/>
      <c r="C146" s="84"/>
      <c r="D146" s="104"/>
      <c r="E146" s="134"/>
      <c r="F146" s="139"/>
      <c r="G146" s="145"/>
      <c r="H146" s="103"/>
      <c r="I146" s="84"/>
      <c r="J146" s="104"/>
      <c r="K146" s="134"/>
      <c r="L146" s="139"/>
      <c r="M146" s="145"/>
      <c r="N146" s="103"/>
      <c r="O146" s="84"/>
      <c r="P146" s="104"/>
      <c r="Q146" s="130">
        <f t="shared" si="19"/>
        <v>0</v>
      </c>
      <c r="R146" s="2">
        <v>16.670000000000002</v>
      </c>
      <c r="S146" s="43">
        <f>Q146*R146</f>
        <v>0</v>
      </c>
    </row>
    <row r="147" spans="1:19" x14ac:dyDescent="0.25">
      <c r="A147" s="152"/>
      <c r="B147" s="105"/>
      <c r="C147" s="7"/>
      <c r="D147" s="106"/>
      <c r="E147" s="105"/>
      <c r="F147" s="7"/>
      <c r="G147" s="106"/>
      <c r="H147" s="105"/>
      <c r="I147" s="7"/>
      <c r="J147" s="106"/>
      <c r="K147" s="105"/>
      <c r="L147" s="7"/>
      <c r="M147" s="106"/>
      <c r="N147" s="105"/>
      <c r="O147" s="7"/>
      <c r="P147" s="106"/>
      <c r="Q147" s="105"/>
      <c r="R147" s="7"/>
      <c r="S147" s="106"/>
    </row>
    <row r="148" spans="1:19" x14ac:dyDescent="0.25">
      <c r="A148" s="61" t="s">
        <v>136</v>
      </c>
      <c r="B148" s="122"/>
      <c r="C148" s="31"/>
      <c r="D148" s="123"/>
      <c r="E148" s="122"/>
      <c r="F148" s="31"/>
      <c r="G148" s="123"/>
      <c r="H148" s="122"/>
      <c r="I148" s="31"/>
      <c r="J148" s="123"/>
      <c r="K148" s="122"/>
      <c r="L148" s="31"/>
      <c r="M148" s="123"/>
      <c r="N148" s="122"/>
      <c r="O148" s="31"/>
      <c r="P148" s="123"/>
      <c r="Q148" s="75"/>
      <c r="R148" s="32"/>
      <c r="S148" s="62"/>
    </row>
    <row r="149" spans="1:19" x14ac:dyDescent="0.25">
      <c r="A149" s="89" t="s">
        <v>137</v>
      </c>
      <c r="B149" s="103"/>
      <c r="C149" s="84"/>
      <c r="D149" s="104"/>
      <c r="E149" s="134"/>
      <c r="F149" s="139"/>
      <c r="G149" s="145"/>
      <c r="H149" s="103"/>
      <c r="I149" s="84"/>
      <c r="J149" s="104"/>
      <c r="K149" s="134"/>
      <c r="L149" s="139"/>
      <c r="M149" s="145"/>
      <c r="N149" s="103"/>
      <c r="O149" s="84"/>
      <c r="P149" s="104"/>
      <c r="Q149" s="130">
        <f t="shared" si="15"/>
        <v>0</v>
      </c>
      <c r="R149" s="2">
        <v>18.670000000000002</v>
      </c>
      <c r="S149" s="43">
        <f>Q149*R149</f>
        <v>0</v>
      </c>
    </row>
    <row r="150" spans="1:19" x14ac:dyDescent="0.25">
      <c r="A150" s="89" t="s">
        <v>81</v>
      </c>
      <c r="B150" s="153"/>
      <c r="C150" s="154"/>
      <c r="D150" s="155"/>
      <c r="E150" s="156"/>
      <c r="F150" s="157"/>
      <c r="G150" s="158"/>
      <c r="H150" s="153"/>
      <c r="I150" s="154"/>
      <c r="J150" s="155"/>
      <c r="K150" s="156"/>
      <c r="L150" s="157"/>
      <c r="M150" s="158"/>
      <c r="N150" s="153"/>
      <c r="O150" s="154"/>
      <c r="P150" s="155"/>
      <c r="Q150" s="130">
        <f t="shared" si="15"/>
        <v>0</v>
      </c>
      <c r="R150" s="2">
        <v>34.67</v>
      </c>
      <c r="S150" s="43">
        <f>Q150*R150</f>
        <v>0</v>
      </c>
    </row>
    <row r="151" spans="1:19" x14ac:dyDescent="0.25">
      <c r="A151" s="89" t="s">
        <v>21</v>
      </c>
      <c r="B151" s="153"/>
      <c r="C151" s="154"/>
      <c r="D151" s="155"/>
      <c r="E151" s="156"/>
      <c r="F151" s="157"/>
      <c r="G151" s="158"/>
      <c r="H151" s="153"/>
      <c r="I151" s="154"/>
      <c r="J151" s="155"/>
      <c r="K151" s="156"/>
      <c r="L151" s="157"/>
      <c r="M151" s="158"/>
      <c r="N151" s="153"/>
      <c r="O151" s="154"/>
      <c r="P151" s="155"/>
      <c r="Q151" s="130">
        <f t="shared" si="15"/>
        <v>0</v>
      </c>
      <c r="R151" s="2">
        <v>44</v>
      </c>
      <c r="S151" s="43">
        <f>Q151*R151</f>
        <v>0</v>
      </c>
    </row>
    <row r="152" spans="1:19" ht="15.75" thickBot="1" x14ac:dyDescent="0.3">
      <c r="A152" s="89" t="s">
        <v>82</v>
      </c>
      <c r="B152" s="103"/>
      <c r="C152" s="84"/>
      <c r="D152" s="104"/>
      <c r="E152" s="134"/>
      <c r="F152" s="139"/>
      <c r="G152" s="145"/>
      <c r="H152" s="103"/>
      <c r="I152" s="84"/>
      <c r="J152" s="104"/>
      <c r="K152" s="134"/>
      <c r="L152" s="139"/>
      <c r="M152" s="145"/>
      <c r="N152" s="103"/>
      <c r="O152" s="84"/>
      <c r="P152" s="104"/>
      <c r="Q152" s="130">
        <f t="shared" si="15"/>
        <v>0</v>
      </c>
      <c r="R152" s="2">
        <v>69.33</v>
      </c>
      <c r="S152" s="43">
        <f>Q152*R152</f>
        <v>0</v>
      </c>
    </row>
    <row r="153" spans="1:19" ht="15.75" thickTop="1" x14ac:dyDescent="0.25">
      <c r="A153" s="204" t="s">
        <v>32</v>
      </c>
      <c r="B153" s="205"/>
      <c r="C153" s="205"/>
      <c r="D153" s="205"/>
      <c r="E153" s="205"/>
      <c r="F153" s="205"/>
      <c r="G153" s="205"/>
      <c r="H153" s="205"/>
      <c r="I153" s="205"/>
      <c r="J153" s="205"/>
      <c r="K153" s="205"/>
      <c r="L153" s="205"/>
      <c r="M153" s="205"/>
      <c r="N153" s="205"/>
      <c r="O153" s="205"/>
      <c r="P153" s="205"/>
      <c r="Q153" s="33"/>
      <c r="R153" s="33"/>
      <c r="S153" s="63">
        <f>SUM(S23:S151)</f>
        <v>0</v>
      </c>
    </row>
    <row r="154" spans="1:19" x14ac:dyDescent="0.25">
      <c r="A154" s="202" t="s">
        <v>35</v>
      </c>
      <c r="B154" s="203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1"/>
      <c r="R154" s="1"/>
      <c r="S154" s="6">
        <f>SUM(S23:S133)*10%</f>
        <v>0</v>
      </c>
    </row>
    <row r="155" spans="1:19" x14ac:dyDescent="0.25">
      <c r="A155" s="202" t="s">
        <v>34</v>
      </c>
      <c r="B155" s="203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5"/>
      <c r="R155" s="5"/>
      <c r="S155" s="64">
        <f>SUM(S136:S149)*20%</f>
        <v>0</v>
      </c>
    </row>
    <row r="156" spans="1:19" ht="15.75" thickBot="1" x14ac:dyDescent="0.3">
      <c r="A156" s="200" t="s">
        <v>33</v>
      </c>
      <c r="B156" s="201"/>
      <c r="C156" s="201"/>
      <c r="D156" s="201"/>
      <c r="E156" s="201"/>
      <c r="F156" s="201"/>
      <c r="G156" s="201"/>
      <c r="H156" s="201"/>
      <c r="I156" s="201"/>
      <c r="J156" s="201"/>
      <c r="K156" s="201"/>
      <c r="L156" s="201"/>
      <c r="M156" s="201"/>
      <c r="N156" s="201"/>
      <c r="O156" s="201"/>
      <c r="P156" s="201"/>
      <c r="Q156" s="34"/>
      <c r="R156" s="34"/>
      <c r="S156" s="65">
        <f>S153+S154+S155</f>
        <v>0</v>
      </c>
    </row>
    <row r="157" spans="1:19" ht="15.75" thickTop="1" x14ac:dyDescent="0.25">
      <c r="A157" s="66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14"/>
      <c r="R157" s="3"/>
      <c r="S157" s="67"/>
    </row>
    <row r="158" spans="1:19" ht="63" customHeight="1" thickBot="1" x14ac:dyDescent="0.3">
      <c r="A158" s="197" t="s">
        <v>36</v>
      </c>
      <c r="B158" s="198"/>
      <c r="C158" s="198"/>
      <c r="D158" s="198"/>
      <c r="E158" s="198"/>
      <c r="F158" s="198"/>
      <c r="G158" s="198"/>
      <c r="H158" s="198"/>
      <c r="I158" s="198"/>
      <c r="J158" s="198"/>
      <c r="K158" s="198"/>
      <c r="L158" s="198"/>
      <c r="M158" s="198"/>
      <c r="N158" s="198"/>
      <c r="O158" s="198"/>
      <c r="P158" s="198"/>
      <c r="Q158" s="198"/>
      <c r="R158" s="198"/>
      <c r="S158" s="199"/>
    </row>
    <row r="161" spans="1:1" ht="15.75" x14ac:dyDescent="0.25">
      <c r="A161" s="8"/>
    </row>
    <row r="162" spans="1:1" x14ac:dyDescent="0.25">
      <c r="A162" s="70"/>
    </row>
    <row r="163" spans="1:1" x14ac:dyDescent="0.25">
      <c r="A163" s="71"/>
    </row>
    <row r="164" spans="1:1" x14ac:dyDescent="0.25">
      <c r="A164" s="9"/>
    </row>
  </sheetData>
  <mergeCells count="30">
    <mergeCell ref="A158:S158"/>
    <mergeCell ref="A156:P156"/>
    <mergeCell ref="A155:P155"/>
    <mergeCell ref="A154:P154"/>
    <mergeCell ref="A153:P153"/>
    <mergeCell ref="B9:S9"/>
    <mergeCell ref="B10:S10"/>
    <mergeCell ref="A3:S3"/>
    <mergeCell ref="A8:S8"/>
    <mergeCell ref="E19:G19"/>
    <mergeCell ref="H19:J19"/>
    <mergeCell ref="K19:M19"/>
    <mergeCell ref="N19:P19"/>
    <mergeCell ref="A19:A20"/>
    <mergeCell ref="A1:S1"/>
    <mergeCell ref="B18:D18"/>
    <mergeCell ref="E18:G18"/>
    <mergeCell ref="H18:J18"/>
    <mergeCell ref="K18:M18"/>
    <mergeCell ref="A14:S16"/>
    <mergeCell ref="N18:P18"/>
    <mergeCell ref="Q18:Q20"/>
    <mergeCell ref="R18:R20"/>
    <mergeCell ref="S18:S20"/>
    <mergeCell ref="B11:S11"/>
    <mergeCell ref="B12:S12"/>
    <mergeCell ref="B4:S4"/>
    <mergeCell ref="B5:S5"/>
    <mergeCell ref="B6:S6"/>
    <mergeCell ref="B19:D19"/>
  </mergeCells>
  <pageMargins left="0.25" right="0.25" top="0.75" bottom="0.75" header="0.3" footer="0.3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Mylenne ESTIENNE</dc:creator>
  <cp:lastModifiedBy>Mathilde HEMOND-BEAL</cp:lastModifiedBy>
  <cp:lastPrinted>2017-09-28T14:21:13Z</cp:lastPrinted>
  <dcterms:created xsi:type="dcterms:W3CDTF">2014-02-18T17:36:29Z</dcterms:created>
  <dcterms:modified xsi:type="dcterms:W3CDTF">2026-02-17T14:11:11Z</dcterms:modified>
</cp:coreProperties>
</file>